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riday\Desktop\"/>
    </mc:Choice>
  </mc:AlternateContent>
  <bookViews>
    <workbookView xWindow="0" yWindow="0" windowWidth="20490" windowHeight="7155" tabRatio="664"/>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0" i="8" l="1"/>
  <c r="E40" i="8"/>
  <c r="F40" i="8"/>
  <c r="G40" i="8"/>
  <c r="E123" i="8" l="1"/>
  <c r="F123" i="8"/>
  <c r="G123" i="8"/>
  <c r="E39" i="8"/>
  <c r="F39" i="8"/>
  <c r="G39" i="8"/>
  <c r="E23" i="8"/>
  <c r="F23" i="8"/>
  <c r="G23" i="8"/>
  <c r="E22" i="8"/>
  <c r="F22" i="8"/>
  <c r="G22" i="8"/>
  <c r="D46" i="8"/>
  <c r="D39" i="8"/>
  <c r="E25" i="8" l="1"/>
  <c r="F25" i="8"/>
  <c r="G25" i="8"/>
  <c r="D25" i="8"/>
  <c r="G121" i="8" l="1"/>
  <c r="F121" i="8"/>
  <c r="E121" i="8"/>
  <c r="D121" i="8"/>
  <c r="G116" i="8"/>
  <c r="F116" i="8"/>
  <c r="E116" i="8"/>
  <c r="D116" i="8"/>
  <c r="G111" i="8"/>
  <c r="F111" i="8"/>
  <c r="E111" i="8"/>
  <c r="D111" i="8"/>
  <c r="G106" i="8"/>
  <c r="F106" i="8"/>
  <c r="E106" i="8"/>
  <c r="D106" i="8"/>
  <c r="D101" i="8"/>
  <c r="E101" i="8"/>
  <c r="F101" i="8"/>
  <c r="G101" i="8"/>
  <c r="G96" i="8"/>
  <c r="F96" i="8"/>
  <c r="E96" i="8"/>
  <c r="D96" i="8"/>
  <c r="G90" i="8"/>
  <c r="F90" i="8"/>
  <c r="E90" i="8"/>
  <c r="D90" i="8"/>
  <c r="G84" i="8"/>
  <c r="F84" i="8"/>
  <c r="E84" i="8"/>
  <c r="D84" i="8"/>
  <c r="G78" i="8"/>
  <c r="F78" i="8"/>
  <c r="E78" i="8"/>
  <c r="D78" i="8"/>
  <c r="G66" i="8"/>
  <c r="F66" i="8"/>
  <c r="E66" i="8"/>
  <c r="D66" i="8"/>
  <c r="G61" i="8"/>
  <c r="F61" i="8"/>
  <c r="E61" i="8"/>
  <c r="D61" i="8"/>
  <c r="G56" i="8"/>
  <c r="F56" i="8"/>
  <c r="E56" i="8"/>
  <c r="D56" i="8"/>
  <c r="G51" i="8"/>
  <c r="F51" i="8"/>
  <c r="E51" i="8"/>
  <c r="D51" i="8"/>
  <c r="E72" i="8" l="1"/>
  <c r="F72" i="8"/>
  <c r="G72" i="8"/>
  <c r="D72" i="8"/>
  <c r="D123" i="8" s="1"/>
  <c r="E46" i="8"/>
  <c r="F46" i="8"/>
  <c r="G46" i="8"/>
  <c r="D23" i="8"/>
  <c r="B9" i="9" l="1"/>
  <c r="D22" i="8"/>
  <c r="C10" i="13"/>
  <c r="E134" i="8" l="1"/>
  <c r="G136" i="8"/>
  <c r="G134" i="8"/>
  <c r="D134" i="8"/>
  <c r="E136" i="8" l="1"/>
  <c r="F136" i="8"/>
  <c r="G137" i="8" s="1"/>
  <c r="E135" i="8"/>
  <c r="F134" i="8"/>
  <c r="F135" i="8" s="1"/>
  <c r="D136" i="8"/>
  <c r="E137" i="8" l="1"/>
  <c r="F137" i="8"/>
  <c r="G135" i="8"/>
</calcChain>
</file>

<file path=xl/sharedStrings.xml><?xml version="1.0" encoding="utf-8"?>
<sst xmlns="http://schemas.openxmlformats.org/spreadsheetml/2006/main" count="397" uniqueCount="191">
  <si>
    <t>NA</t>
  </si>
  <si>
    <t>Financials</t>
  </si>
  <si>
    <t xml:space="preserve"> Unit</t>
  </si>
  <si>
    <t>₹ Crore</t>
  </si>
  <si>
    <t>Unit</t>
  </si>
  <si>
    <t>%</t>
  </si>
  <si>
    <t>Select</t>
  </si>
  <si>
    <t>Remarks</t>
  </si>
  <si>
    <t>S. No.</t>
  </si>
  <si>
    <t>Description of ECM (Energy Conservation Measures) Implemented</t>
  </si>
  <si>
    <t>Investment (in ₹ lakh)</t>
  </si>
  <si>
    <t xml:space="preserve">Whether ISO 50001 Energy Management certified </t>
  </si>
  <si>
    <t>Year of implementation of the ECM</t>
  </si>
  <si>
    <t>Annual Turnover of Unit</t>
  </si>
  <si>
    <t>Name of major product</t>
  </si>
  <si>
    <t>Name</t>
  </si>
  <si>
    <t>Actual Production of major product</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</si>
  <si>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</si>
  <si>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</si>
  <si>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</si>
  <si>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</si>
  <si>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</si>
  <si>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</si>
  <si>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</si>
  <si>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</si>
  <si>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</si>
  <si>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</si>
  <si>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</si>
  <si>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</si>
  <si>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Equivalent Production</t>
  </si>
  <si>
    <t xml:space="preserve">Electrical Energy Details                                                                                    </t>
  </si>
  <si>
    <t xml:space="preserve">From Conventional Energy Sources (Grid)                                                       </t>
  </si>
  <si>
    <t xml:space="preserve">From Conventional Energy Sources (Coal and Gas based CPP)                               
</t>
  </si>
  <si>
    <t xml:space="preserve">Electricity exported to Grid                                                                                                                                                              </t>
  </si>
  <si>
    <t xml:space="preserve">Total Electricity Consumption                                                                                                                                                              </t>
  </si>
  <si>
    <t xml:space="preserve">Quantity </t>
  </si>
  <si>
    <t>Tonne</t>
  </si>
  <si>
    <t>kcal/kg</t>
  </si>
  <si>
    <t xml:space="preserve">Total Heat Value    </t>
  </si>
  <si>
    <t xml:space="preserve">Total Heat Value </t>
  </si>
  <si>
    <t>Total Heat Value</t>
  </si>
  <si>
    <t>kL</t>
  </si>
  <si>
    <t>Specific density</t>
  </si>
  <si>
    <t>kg/litre</t>
  </si>
  <si>
    <t>kcal/Kg</t>
  </si>
  <si>
    <t>Gas Fuel 1 Name</t>
  </si>
  <si>
    <t>Quantity</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</si>
  <si>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</si>
  <si>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</si>
  <si>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</si>
  <si>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</si>
  <si>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</si>
  <si>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</si>
  <si>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</si>
  <si>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</si>
  <si>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</si>
  <si>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</si>
  <si>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</si>
  <si>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</si>
  <si>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</si>
  <si>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</si>
  <si>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</si>
  <si>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</si>
  <si>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</si>
  <si>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</si>
  <si>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</si>
  <si>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</si>
  <si>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</si>
  <si>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</si>
  <si>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</si>
  <si>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</si>
  <si>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</si>
  <si>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</si>
  <si>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</si>
  <si>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</si>
  <si>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</si>
  <si>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</si>
  <si>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</si>
  <si>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</si>
  <si>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</si>
  <si>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</si>
  <si>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</si>
  <si>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</si>
  <si>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</si>
  <si>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</si>
  <si>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</si>
  <si>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</si>
  <si>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</si>
  <si>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</si>
  <si>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</si>
  <si>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</si>
  <si>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</si>
  <si>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</si>
  <si>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</si>
  <si>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</si>
  <si>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</si>
  <si>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</si>
  <si>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</si>
  <si>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</si>
  <si>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</si>
  <si>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</si>
  <si>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</si>
  <si>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</si>
  <si>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</si>
  <si>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</si>
  <si>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</si>
  <si>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</si>
  <si>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</si>
  <si>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</si>
  <si>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</si>
  <si>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</si>
  <si>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</si>
  <si>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</si>
  <si>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</si>
  <si>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</si>
  <si>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</si>
  <si>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</si>
  <si>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</si>
  <si>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</si>
  <si>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</si>
  <si>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</si>
  <si>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</si>
  <si>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</si>
  <si>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</si>
  <si>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</si>
  <si>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</si>
  <si>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Name of ECM (Energy Conservation Measure) Implemented</t>
  </si>
  <si>
    <t>Description of ECM (Energy Conservation Measure) Implemented</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</si>
  <si>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</si>
  <si>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</si>
  <si>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</si>
  <si>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</si>
  <si>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</si>
  <si>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</si>
  <si>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</si>
  <si>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</si>
  <si>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</si>
  <si>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</si>
  <si>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</si>
  <si>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</si>
  <si>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</si>
  <si>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</si>
  <si>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tonne</t>
  </si>
  <si>
    <t>Million kcal/tonne</t>
  </si>
  <si>
    <t>Contact No. (Landline and Mobile)</t>
  </si>
  <si>
    <t xml:space="preserve">Industry </t>
  </si>
  <si>
    <t>S No.</t>
  </si>
  <si>
    <t>Evaluation Criteria</t>
  </si>
  <si>
    <t>Marks</t>
  </si>
  <si>
    <t xml:space="preserve">Energy Savings-Electrical </t>
  </si>
  <si>
    <t>Energy Saving-Thermal</t>
  </si>
  <si>
    <t>SEC Electrical Reduction</t>
  </si>
  <si>
    <t>SEC Thermal Reduction</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</si>
  <si>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</si>
  <si>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</si>
  <si>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</si>
  <si>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</si>
  <si>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</si>
  <si>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</si>
  <si>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</si>
  <si>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</si>
  <si>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</si>
  <si>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</si>
  <si>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</si>
  <si>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</si>
  <si>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</si>
  <si>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</si>
  <si>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National Energy Conservation Award (NECA) 2025</t>
  </si>
  <si>
    <t>2022-2023</t>
  </si>
  <si>
    <t>2023-2024</t>
  </si>
  <si>
    <t>Million kWh</t>
  </si>
  <si>
    <t>Miilion kWh</t>
  </si>
  <si>
    <t>NCV</t>
  </si>
  <si>
    <t>Energy Savings through ECM (Million kWh)</t>
  </si>
  <si>
    <t>Million kWh/tonne</t>
  </si>
  <si>
    <t xml:space="preserve">Million kcal/tonne </t>
  </si>
  <si>
    <t>2022-23</t>
  </si>
  <si>
    <t>2023-24</t>
  </si>
  <si>
    <t xml:space="preserve">Petrochemical Industry </t>
  </si>
  <si>
    <t>2024-2025</t>
  </si>
  <si>
    <t>2024-25</t>
  </si>
  <si>
    <t>Total Renewable Energy Consumption</t>
  </si>
  <si>
    <t>Renewable Energy integration in Plant*</t>
  </si>
  <si>
    <t>Note</t>
  </si>
  <si>
    <t>*</t>
  </si>
  <si>
    <t>If RE energy consumption is more than 10% of total plant energy consumption - 3 marks
If RE energy consumption is more than 5% of total plant energy consumption - 2 marks
If RE energy consumption is more than 2% of total plant energy consumption - 1 marks else 0 marks</t>
  </si>
  <si>
    <t>Third Part Energy Audit Report (Conducted after 1st April, 2022)</t>
  </si>
  <si>
    <t>Renewable energy integration in plant</t>
  </si>
  <si>
    <t>Energy Audit Conducted in last 3 years**</t>
  </si>
  <si>
    <t>Third party Energy Audit conducted in last 3 years</t>
  </si>
  <si>
    <t>Energy/Fuel Savings through ECM  (Million Kcal)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</si>
</sst>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00"/>
    <numFmt numFmtId="166" formatCode="0.0000"/>
  </numFmts>
  <fonts count="20"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2"/>
      <color theme="1"/>
      <name val="Calibri"/>
      <family val="2"/>
      <scheme val="minor"/>
    </font>
    <font>
      <b/>
      <sz val="18"/>
      <name val="Times New Roman"/>
      <family val="1"/>
    </font>
    <font>
      <sz val="11"/>
      <color theme="1"/>
      <name val="Calibri"/>
      <family val="2"/>
      <scheme val="minor"/>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theme="4"/>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19" fillId="0" borderId="0" applyFont="0" applyFill="0" applyBorder="0" applyAlignment="0" applyProtection="0"/>
  </cellStyleXfs>
  <cellXfs count="123">
    <xf numFmtId="0" fontId="0" fillId="0" borderId="0" xfId="0"/>
    <xf numFmtId="0" fontId="3" fillId="0" borderId="0" xfId="0" applyFont="1"/>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11" fillId="0" borderId="0" xfId="0" applyFont="1"/>
    <xf numFmtId="2" fontId="5" fillId="0" borderId="1" xfId="0" applyNumberFormat="1" applyFont="1" applyBorder="1" applyAlignment="1" applyProtection="1">
      <alignment horizontal="center" vertical="center" wrapText="1"/>
      <protection locked="0"/>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7" fillId="0" borderId="1" xfId="0" applyFont="1" applyBorder="1" applyAlignment="1" applyProtection="1">
      <alignment horizontal="center" vertical="center" wrapText="1"/>
      <protection locked="0"/>
    </xf>
    <xf numFmtId="164"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vertical="center" wrapText="1"/>
    </xf>
    <xf numFmtId="0" fontId="7" fillId="2" borderId="1" xfId="0"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0" fontId="4" fillId="3" borderId="1" xfId="0" applyFont="1"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xf>
    <xf numFmtId="0" fontId="12" fillId="4" borderId="1" xfId="0" applyFont="1" applyFill="1" applyBorder="1" applyAlignment="1" applyProtection="1">
      <alignment horizontal="center" vertical="center"/>
    </xf>
    <xf numFmtId="0" fontId="12" fillId="4" borderId="1" xfId="0" applyFont="1" applyFill="1" applyBorder="1" applyAlignment="1" applyProtection="1">
      <alignment vertical="center" wrapText="1"/>
    </xf>
    <xf numFmtId="0" fontId="12" fillId="4"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xf>
    <xf numFmtId="0" fontId="13" fillId="4" borderId="1" xfId="0" applyFont="1" applyFill="1" applyBorder="1" applyAlignment="1" applyProtection="1">
      <alignment vertical="center" wrapText="1"/>
    </xf>
    <xf numFmtId="0" fontId="13" fillId="4" borderId="1" xfId="0" applyFont="1" applyFill="1" applyBorder="1" applyAlignment="1" applyProtection="1">
      <alignment horizontal="center" vertical="center" wrapText="1"/>
    </xf>
    <xf numFmtId="2" fontId="13" fillId="4" borderId="1" xfId="0"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xf>
    <xf numFmtId="0" fontId="7" fillId="5" borderId="1" xfId="0" applyFont="1" applyFill="1" applyBorder="1" applyAlignment="1" applyProtection="1">
      <alignment vertical="center" wrapText="1"/>
    </xf>
    <xf numFmtId="0" fontId="7" fillId="5" borderId="1" xfId="0" applyFont="1" applyFill="1" applyBorder="1" applyAlignment="1" applyProtection="1">
      <alignment horizontal="center" vertical="center" wrapText="1"/>
    </xf>
    <xf numFmtId="0" fontId="5" fillId="3" borderId="1" xfId="0" applyFont="1" applyFill="1" applyBorder="1" applyAlignment="1" applyProtection="1">
      <alignment vertical="center" wrapText="1"/>
    </xf>
    <xf numFmtId="2" fontId="4" fillId="3" borderId="1" xfId="0" applyNumberFormat="1" applyFont="1" applyFill="1" applyBorder="1" applyAlignment="1" applyProtection="1">
      <alignment horizontal="center" vertical="center"/>
    </xf>
    <xf numFmtId="0" fontId="7" fillId="3" borderId="1" xfId="0" applyFont="1" applyFill="1" applyBorder="1" applyAlignment="1" applyProtection="1">
      <alignment vertical="center"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vertical="center" wrapText="1"/>
    </xf>
    <xf numFmtId="0" fontId="5" fillId="2" borderId="1" xfId="0" applyFont="1" applyFill="1" applyBorder="1" applyAlignment="1" applyProtection="1">
      <alignment horizontal="center" vertical="center" wrapText="1"/>
    </xf>
    <xf numFmtId="2" fontId="5" fillId="2" borderId="1" xfId="0" applyNumberFormat="1" applyFont="1" applyFill="1" applyBorder="1" applyAlignment="1" applyProtection="1">
      <alignment horizontal="center" vertical="center" wrapText="1"/>
    </xf>
    <xf numFmtId="0" fontId="8" fillId="3" borderId="1" xfId="0" applyFont="1" applyFill="1" applyBorder="1" applyAlignment="1" applyProtection="1">
      <alignment vertical="center" wrapText="1"/>
    </xf>
    <xf numFmtId="0" fontId="5" fillId="3" borderId="1" xfId="0" applyFont="1" applyFill="1" applyBorder="1" applyAlignment="1" applyProtection="1">
      <alignment horizontal="center" vertical="center" wrapText="1"/>
    </xf>
    <xf numFmtId="0" fontId="4" fillId="3" borderId="1" xfId="0" applyFont="1" applyFill="1" applyBorder="1" applyAlignment="1" applyProtection="1">
      <alignment vertical="center"/>
    </xf>
    <xf numFmtId="0" fontId="7" fillId="2" borderId="1" xfId="0" applyFont="1" applyFill="1" applyBorder="1" applyAlignment="1" applyProtection="1">
      <alignment vertical="center"/>
    </xf>
    <xf numFmtId="0" fontId="13" fillId="4" borderId="1" xfId="0" applyFont="1" applyFill="1" applyBorder="1" applyAlignment="1" applyProtection="1">
      <alignment horizontal="left" vertical="center" wrapText="1"/>
    </xf>
    <xf numFmtId="165" fontId="13" fillId="4" borderId="1" xfId="0" applyNumberFormat="1" applyFont="1" applyFill="1" applyBorder="1" applyAlignment="1" applyProtection="1">
      <alignment horizontal="center" vertical="center"/>
    </xf>
    <xf numFmtId="0" fontId="13" fillId="4" borderId="1" xfId="0" applyFont="1" applyFill="1" applyBorder="1" applyAlignment="1" applyProtection="1">
      <alignment horizontal="left" vertical="center"/>
    </xf>
    <xf numFmtId="2" fontId="13" fillId="4" borderId="1" xfId="0" applyNumberFormat="1" applyFont="1" applyFill="1" applyBorder="1" applyAlignment="1" applyProtection="1">
      <alignment horizontal="center" vertical="center"/>
    </xf>
    <xf numFmtId="1" fontId="4" fillId="3" borderId="1" xfId="0" applyNumberFormat="1" applyFont="1" applyFill="1" applyBorder="1" applyAlignment="1" applyProtection="1">
      <alignment horizontal="center" vertical="center"/>
      <protection locked="0"/>
    </xf>
    <xf numFmtId="166" fontId="12" fillId="4" borderId="1" xfId="0" applyNumberFormat="1" applyFont="1" applyFill="1" applyBorder="1" applyAlignment="1" applyProtection="1">
      <alignment horizontal="center" vertical="center" wrapText="1"/>
    </xf>
    <xf numFmtId="166" fontId="13" fillId="4" borderId="1" xfId="0" applyNumberFormat="1" applyFont="1" applyFill="1" applyBorder="1" applyAlignment="1" applyProtection="1">
      <alignment horizontal="center" vertical="center" wrapText="1"/>
    </xf>
    <xf numFmtId="166" fontId="13" fillId="4" borderId="1" xfId="0" applyNumberFormat="1" applyFont="1" applyFill="1" applyBorder="1" applyAlignment="1" applyProtection="1">
      <alignment horizontal="center" vertical="center"/>
    </xf>
    <xf numFmtId="0" fontId="12" fillId="11" borderId="1" xfId="0" applyFont="1" applyFill="1" applyBorder="1" applyAlignment="1">
      <alignment horizontal="center" vertical="center"/>
    </xf>
    <xf numFmtId="0" fontId="12" fillId="11" borderId="1" xfId="0" applyFont="1" applyFill="1" applyBorder="1" applyAlignment="1">
      <alignment horizontal="left" vertical="center"/>
    </xf>
    <xf numFmtId="9" fontId="12" fillId="11" borderId="1" xfId="1"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1" fontId="4" fillId="3" borderId="1" xfId="0" applyNumberFormat="1" applyFont="1" applyFill="1" applyBorder="1" applyAlignment="1">
      <alignment horizontal="center" vertical="center"/>
    </xf>
    <xf numFmtId="0" fontId="5" fillId="0" borderId="0" xfId="0" applyFont="1" applyAlignment="1">
      <alignment horizontal="center" vertical="center"/>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5" fillId="3"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2" fillId="9"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cellXfs>
  <cellStyles count="2">
    <cellStyle name="Normal" xfId="0" builtinId="0"/>
    <cellStyle name="Percent" xfId="1" builtinId="5"/>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314325</xdr:rowOff>
        </xdr:from>
        <xdr:to>
          <xdr:col>0</xdr:col>
          <xdr:colOff>542925</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zoomScale="115" zoomScaleNormal="115" workbookViewId="0">
      <selection activeCell="B13" sqref="B13"/>
    </sheetView>
  </sheetViews>
  <sheetFormatPr defaultColWidth="9.140625" defaultRowHeight="15.75" x14ac:dyDescent="0.25"/>
  <cols>
    <col min="1" max="1" width="11.7109375" style="25" customWidth="1"/>
    <col min="2" max="2" width="42.7109375" style="17" bestFit="1" customWidth="1"/>
    <col min="3" max="3" width="16.7109375" style="25" customWidth="1"/>
    <col min="4" max="16384" width="9.140625" style="17"/>
  </cols>
  <sheetData>
    <row r="1" spans="1:3" ht="18.75" x14ac:dyDescent="0.25">
      <c r="A1" s="86" t="s">
        <v>145</v>
      </c>
      <c r="B1" s="87"/>
      <c r="C1" s="88"/>
    </row>
    <row r="2" spans="1:3" ht="30" customHeight="1" x14ac:dyDescent="0.25">
      <c r="A2" s="23" t="s">
        <v>146</v>
      </c>
      <c r="B2" s="23" t="s">
        <v>147</v>
      </c>
      <c r="C2" s="23" t="s">
        <v>148</v>
      </c>
    </row>
    <row r="3" spans="1:3" ht="20.100000000000001" customHeight="1" x14ac:dyDescent="0.25">
      <c r="A3" s="24">
        <v>1</v>
      </c>
      <c r="B3" s="32" t="s">
        <v>149</v>
      </c>
      <c r="C3" s="24">
        <v>10</v>
      </c>
    </row>
    <row r="4" spans="1:3" ht="20.100000000000001" customHeight="1" x14ac:dyDescent="0.25">
      <c r="A4" s="24">
        <v>2</v>
      </c>
      <c r="B4" s="32" t="s">
        <v>150</v>
      </c>
      <c r="C4" s="24">
        <v>10</v>
      </c>
    </row>
    <row r="5" spans="1:3" ht="20.100000000000001" customHeight="1" x14ac:dyDescent="0.25">
      <c r="A5" s="24">
        <v>3</v>
      </c>
      <c r="B5" s="32" t="s">
        <v>151</v>
      </c>
      <c r="C5" s="24">
        <v>10</v>
      </c>
    </row>
    <row r="6" spans="1:3" ht="20.100000000000001" customHeight="1" x14ac:dyDescent="0.25">
      <c r="A6" s="24">
        <v>4</v>
      </c>
      <c r="B6" s="32" t="s">
        <v>152</v>
      </c>
      <c r="C6" s="24">
        <v>10</v>
      </c>
    </row>
    <row r="7" spans="1:3" ht="20.100000000000001" customHeight="1" x14ac:dyDescent="0.25">
      <c r="A7" s="24">
        <v>5</v>
      </c>
      <c r="B7" s="32" t="s">
        <v>162</v>
      </c>
      <c r="C7" s="24">
        <v>5</v>
      </c>
    </row>
    <row r="8" spans="1:3" ht="20.100000000000001" customHeight="1" x14ac:dyDescent="0.25">
      <c r="A8" s="24">
        <v>6</v>
      </c>
      <c r="B8" s="32" t="s">
        <v>182</v>
      </c>
      <c r="C8" s="24">
        <v>3</v>
      </c>
    </row>
    <row r="9" spans="1:3" ht="20.100000000000001" customHeight="1" x14ac:dyDescent="0.25">
      <c r="A9" s="24">
        <v>7</v>
      </c>
      <c r="B9" s="32" t="s">
        <v>188</v>
      </c>
      <c r="C9" s="24">
        <v>2</v>
      </c>
    </row>
    <row r="10" spans="1:3" ht="20.100000000000001" customHeight="1" x14ac:dyDescent="0.25">
      <c r="A10" s="89" t="s">
        <v>153</v>
      </c>
      <c r="B10" s="90"/>
      <c r="C10" s="23">
        <f>SUM(C3:C9)</f>
        <v>50</v>
      </c>
    </row>
    <row r="12" spans="1:3" x14ac:dyDescent="0.25">
      <c r="A12" s="25" t="s">
        <v>183</v>
      </c>
    </row>
    <row r="13" spans="1:3" ht="110.25" x14ac:dyDescent="0.25">
      <c r="A13" s="85" t="s">
        <v>184</v>
      </c>
      <c r="B13" s="28" t="s">
        <v>185</v>
      </c>
    </row>
  </sheetData>
  <sheetProtection algorithmName="SHA-512" hashValue="voEXUgoJAbnpas4BNGq+mXeLro6hXB/Gkh0XzOViGam7LCSSf25NlvM85bjGi+/EU3EJmcyYE2WqvUV+MfTGCQ==" saltValue="g+2BCKgT8CRMKLbzm41LFg==" spinCount="100000" sheet="1" objects="1" scenarios="1"/>
  <mergeCells count="2">
    <mergeCell ref="A1:C1"/>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80" zoomScaleNormal="80" workbookViewId="0">
      <selection activeCell="B13" sqref="B13"/>
    </sheetView>
  </sheetViews>
  <sheetFormatPr defaultRowHeight="15" x14ac:dyDescent="0.25"/>
  <cols>
    <col min="1" max="1" width="10" customWidth="1"/>
    <col min="2" max="2" width="156.42578125" customWidth="1"/>
    <col min="3" max="3" width="18.5703125" customWidth="1"/>
    <col min="4" max="4" width="33.85546875" customWidth="1"/>
  </cols>
  <sheetData>
    <row r="1" spans="1:4" ht="20.25" x14ac:dyDescent="0.3">
      <c r="A1" s="91" t="s">
        <v>167</v>
      </c>
      <c r="B1" s="91"/>
      <c r="C1" s="91"/>
    </row>
    <row r="2" spans="1:4" ht="20.25" x14ac:dyDescent="0.3">
      <c r="A2" s="93" t="s">
        <v>178</v>
      </c>
      <c r="B2" s="94"/>
      <c r="C2" s="95"/>
    </row>
    <row r="3" spans="1:4" ht="18.75" x14ac:dyDescent="0.25">
      <c r="A3" s="92" t="s">
        <v>120</v>
      </c>
      <c r="B3" s="92"/>
      <c r="C3" s="92"/>
      <c r="D3" s="1"/>
    </row>
    <row r="4" spans="1:4" ht="18" customHeight="1" x14ac:dyDescent="0.25">
      <c r="A4" s="10">
        <v>1</v>
      </c>
      <c r="B4" s="11" t="s">
        <v>186</v>
      </c>
      <c r="C4" s="21" t="s">
        <v>6</v>
      </c>
    </row>
    <row r="5" spans="1:4" ht="31.5" x14ac:dyDescent="0.25">
      <c r="A5" s="10">
        <v>2</v>
      </c>
      <c r="B5" s="12" t="s">
        <v>116</v>
      </c>
      <c r="C5" s="21" t="s">
        <v>6</v>
      </c>
    </row>
    <row r="6" spans="1:4" ht="31.5" x14ac:dyDescent="0.25">
      <c r="A6" s="10">
        <v>3</v>
      </c>
      <c r="B6" s="12" t="s">
        <v>117</v>
      </c>
      <c r="C6" s="21" t="s">
        <v>6</v>
      </c>
    </row>
    <row r="7" spans="1:4" ht="15.75" x14ac:dyDescent="0.25">
      <c r="A7" s="96"/>
      <c r="B7" s="97"/>
      <c r="C7" s="98"/>
    </row>
    <row r="8" spans="1:4" ht="63.75" customHeight="1" x14ac:dyDescent="0.25">
      <c r="A8" s="14" t="b">
        <v>0</v>
      </c>
      <c r="B8" s="22" t="s">
        <v>163</v>
      </c>
    </row>
    <row r="9" spans="1:4" x14ac:dyDescent="0.25">
      <c r="B9" s="33" t="str">
        <f>IF(A8,"I Agree","Please Tick the Checkbox")</f>
        <v>Please Tick the Checkbox</v>
      </c>
    </row>
    <row r="10" spans="1:4" x14ac:dyDescent="0.25">
      <c r="B10" s="13"/>
    </row>
    <row r="11" spans="1:4" x14ac:dyDescent="0.25">
      <c r="B11" s="13"/>
    </row>
    <row r="14" spans="1:4" x14ac:dyDescent="0.25">
      <c r="B14" s="26"/>
    </row>
  </sheetData>
  <sheetProtection algorithmName="SHA-512" hashValue="U2X+eaMappMsbPHnkiE+NCxyMpYOPx2JF9ubKDTcVBRdAZ3Pt0WF12hZWghqBbSHgzsElIaJ+c235yAH/GVXnQ==" saltValue="GasPXN9CTytTaKZisq3/sA==" spinCount="100000" sheet="1" objects="1" scenarios="1"/>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314325</xdr:rowOff>
                  </from>
                  <to>
                    <xdr:col>0</xdr:col>
                    <xdr:colOff>542925</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25"/>
  <sheetViews>
    <sheetView zoomScale="70" zoomScaleNormal="70" workbookViewId="0">
      <selection activeCell="B25" sqref="B25"/>
    </sheetView>
  </sheetViews>
  <sheetFormatPr defaultRowHeight="15" x14ac:dyDescent="0.25"/>
  <cols>
    <col min="1" max="1" width="10" customWidth="1"/>
    <col min="2" max="2" width="68" customWidth="1"/>
    <col min="3" max="3" width="41.140625" customWidth="1"/>
    <col min="4" max="4" width="23" customWidth="1"/>
    <col min="5" max="6" width="19.140625" customWidth="1"/>
  </cols>
  <sheetData>
    <row r="1" spans="1:6" ht="20.25" x14ac:dyDescent="0.3">
      <c r="A1" s="91" t="s">
        <v>167</v>
      </c>
      <c r="B1" s="91"/>
      <c r="C1" s="91"/>
      <c r="D1" s="91"/>
      <c r="E1" s="91"/>
      <c r="F1" s="91"/>
    </row>
    <row r="2" spans="1:6" ht="18.75" x14ac:dyDescent="0.25">
      <c r="A2" s="92" t="s">
        <v>133</v>
      </c>
      <c r="B2" s="92"/>
      <c r="C2" s="92"/>
      <c r="D2" s="92"/>
      <c r="E2" s="92"/>
      <c r="F2" s="92"/>
    </row>
    <row r="3" spans="1:6" ht="15.75" customHeight="1" x14ac:dyDescent="0.25">
      <c r="A3" s="4">
        <v>1</v>
      </c>
      <c r="B3" s="18" t="s">
        <v>140</v>
      </c>
      <c r="C3" s="101"/>
      <c r="D3" s="101"/>
      <c r="E3" s="101"/>
      <c r="F3" s="101"/>
    </row>
    <row r="4" spans="1:6" ht="15.75" customHeight="1" x14ac:dyDescent="0.25">
      <c r="A4" s="4">
        <v>1.1000000000000001</v>
      </c>
      <c r="B4" s="5" t="s">
        <v>15</v>
      </c>
      <c r="C4" s="99"/>
      <c r="D4" s="99"/>
      <c r="E4" s="99"/>
      <c r="F4" s="99"/>
    </row>
    <row r="5" spans="1:6" ht="15.75" customHeight="1" x14ac:dyDescent="0.25">
      <c r="A5" s="4">
        <v>1.2</v>
      </c>
      <c r="B5" s="5" t="s">
        <v>134</v>
      </c>
      <c r="C5" s="99"/>
      <c r="D5" s="99"/>
      <c r="E5" s="99"/>
      <c r="F5" s="99"/>
    </row>
    <row r="6" spans="1:6" ht="15.75" customHeight="1" x14ac:dyDescent="0.25">
      <c r="A6" s="4">
        <v>1.3</v>
      </c>
      <c r="B6" s="5" t="s">
        <v>135</v>
      </c>
      <c r="C6" s="99"/>
      <c r="D6" s="99"/>
      <c r="E6" s="99"/>
      <c r="F6" s="99"/>
    </row>
    <row r="7" spans="1:6" ht="15.75" customHeight="1" x14ac:dyDescent="0.25">
      <c r="A7" s="4">
        <v>1.4</v>
      </c>
      <c r="B7" s="5" t="s">
        <v>136</v>
      </c>
      <c r="C7" s="99"/>
      <c r="D7" s="99"/>
      <c r="E7" s="99"/>
      <c r="F7" s="99"/>
    </row>
    <row r="8" spans="1:6" ht="15.75" customHeight="1" x14ac:dyDescent="0.25">
      <c r="A8" s="4">
        <v>2</v>
      </c>
      <c r="B8" s="19" t="s">
        <v>141</v>
      </c>
      <c r="C8" s="100"/>
      <c r="D8" s="100"/>
      <c r="E8" s="100"/>
      <c r="F8" s="100"/>
    </row>
    <row r="9" spans="1:6" ht="15.75" customHeight="1" x14ac:dyDescent="0.25">
      <c r="A9" s="4">
        <v>2.1</v>
      </c>
      <c r="B9" s="6" t="s">
        <v>15</v>
      </c>
      <c r="C9" s="99"/>
      <c r="D9" s="99"/>
      <c r="E9" s="99"/>
      <c r="F9" s="99"/>
    </row>
    <row r="10" spans="1:6" ht="15.75" customHeight="1" x14ac:dyDescent="0.25">
      <c r="A10" s="4">
        <v>2.2000000000000002</v>
      </c>
      <c r="B10" s="6" t="s">
        <v>139</v>
      </c>
      <c r="C10" s="99"/>
      <c r="D10" s="99"/>
      <c r="E10" s="99"/>
      <c r="F10" s="99"/>
    </row>
    <row r="11" spans="1:6" ht="15.75" customHeight="1" x14ac:dyDescent="0.25">
      <c r="A11" s="4">
        <v>2.2999999999999998</v>
      </c>
      <c r="B11" s="8" t="s">
        <v>144</v>
      </c>
      <c r="C11" s="99"/>
      <c r="D11" s="99"/>
      <c r="E11" s="99"/>
      <c r="F11" s="99"/>
    </row>
    <row r="12" spans="1:6" ht="15.75" customHeight="1" x14ac:dyDescent="0.25">
      <c r="A12" s="4">
        <v>2.4</v>
      </c>
      <c r="B12" s="8" t="s">
        <v>137</v>
      </c>
      <c r="C12" s="99"/>
      <c r="D12" s="99"/>
      <c r="E12" s="99"/>
      <c r="F12" s="99"/>
    </row>
    <row r="13" spans="1:6" ht="15.75" customHeight="1" x14ac:dyDescent="0.25">
      <c r="A13" s="4">
        <v>3</v>
      </c>
      <c r="B13" s="19" t="s">
        <v>138</v>
      </c>
      <c r="C13" s="100"/>
      <c r="D13" s="100"/>
      <c r="E13" s="100"/>
      <c r="F13" s="100"/>
    </row>
    <row r="14" spans="1:6" ht="15.75" x14ac:dyDescent="0.25">
      <c r="A14" s="4">
        <v>3.1</v>
      </c>
      <c r="B14" s="8" t="s">
        <v>15</v>
      </c>
      <c r="C14" s="99"/>
      <c r="D14" s="99"/>
      <c r="E14" s="99"/>
      <c r="F14" s="99"/>
    </row>
    <row r="15" spans="1:6" ht="15.75" x14ac:dyDescent="0.25">
      <c r="A15" s="4">
        <v>3.2</v>
      </c>
      <c r="B15" s="8" t="s">
        <v>139</v>
      </c>
      <c r="C15" s="99"/>
      <c r="D15" s="99"/>
      <c r="E15" s="99"/>
      <c r="F15" s="99"/>
    </row>
    <row r="16" spans="1:6" ht="15.75" x14ac:dyDescent="0.25">
      <c r="A16" s="4">
        <v>3.3</v>
      </c>
      <c r="B16" s="8" t="s">
        <v>144</v>
      </c>
      <c r="C16" s="99"/>
      <c r="D16" s="99"/>
      <c r="E16" s="99"/>
      <c r="F16" s="99"/>
    </row>
    <row r="17" spans="1:6" ht="15.75" x14ac:dyDescent="0.25">
      <c r="A17" s="4">
        <v>3.4</v>
      </c>
      <c r="B17" s="8" t="s">
        <v>137</v>
      </c>
      <c r="C17" s="99"/>
      <c r="D17" s="99"/>
      <c r="E17" s="99"/>
      <c r="F17" s="99"/>
    </row>
    <row r="18" spans="1:6" ht="15.75" x14ac:dyDescent="0.25">
      <c r="A18" s="4">
        <v>4</v>
      </c>
      <c r="B18" s="20" t="s">
        <v>154</v>
      </c>
      <c r="C18" s="100"/>
      <c r="D18" s="100"/>
      <c r="E18" s="100"/>
      <c r="F18" s="100"/>
    </row>
    <row r="19" spans="1:6" ht="15.75" x14ac:dyDescent="0.25">
      <c r="A19" s="4">
        <v>4.0999999999999996</v>
      </c>
      <c r="B19" s="8" t="s">
        <v>15</v>
      </c>
      <c r="C19" s="99"/>
      <c r="D19" s="99"/>
      <c r="E19" s="99"/>
      <c r="F19" s="99"/>
    </row>
    <row r="20" spans="1:6" ht="15.75" x14ac:dyDescent="0.25">
      <c r="A20" s="4">
        <v>4.2</v>
      </c>
      <c r="B20" s="8" t="s">
        <v>139</v>
      </c>
      <c r="C20" s="99"/>
      <c r="D20" s="99"/>
      <c r="E20" s="99"/>
      <c r="F20" s="99"/>
    </row>
    <row r="21" spans="1:6" ht="15.75" x14ac:dyDescent="0.25">
      <c r="A21" s="4">
        <v>4.3</v>
      </c>
      <c r="B21" s="8" t="s">
        <v>144</v>
      </c>
      <c r="C21" s="99"/>
      <c r="D21" s="99"/>
      <c r="E21" s="99"/>
      <c r="F21" s="99"/>
    </row>
    <row r="22" spans="1:6" ht="15.75" x14ac:dyDescent="0.25">
      <c r="A22" s="4">
        <v>4.4000000000000004</v>
      </c>
      <c r="B22" s="8" t="s">
        <v>137</v>
      </c>
      <c r="C22" s="99"/>
      <c r="D22" s="99"/>
      <c r="E22" s="99"/>
      <c r="F22" s="99"/>
    </row>
    <row r="23" spans="1:6" ht="15.75" x14ac:dyDescent="0.25">
      <c r="A23" s="9">
        <v>5</v>
      </c>
      <c r="B23" s="8" t="s">
        <v>11</v>
      </c>
      <c r="C23" s="102"/>
      <c r="D23" s="102"/>
      <c r="E23" s="102"/>
      <c r="F23" s="102"/>
    </row>
    <row r="24" spans="1:6" ht="15.75" x14ac:dyDescent="0.25">
      <c r="A24" s="4">
        <v>6</v>
      </c>
      <c r="B24" s="7" t="s">
        <v>189</v>
      </c>
      <c r="C24" s="102"/>
      <c r="D24" s="102"/>
      <c r="E24" s="102"/>
      <c r="F24" s="102"/>
    </row>
    <row r="25" spans="1:6" ht="15.75" x14ac:dyDescent="0.25">
      <c r="A25" s="4">
        <v>7</v>
      </c>
      <c r="B25" s="7" t="s">
        <v>187</v>
      </c>
      <c r="C25" s="102"/>
      <c r="D25" s="102"/>
      <c r="E25" s="102"/>
      <c r="F25" s="102"/>
    </row>
  </sheetData>
  <sheetProtection algorithmName="SHA-512" hashValue="DcJQnxqG/nxnLQsKKDVu1khan6uYq6DmhgZKF7gNQTYNzYGkf7OJ+BeWT+41PPayfjrryLxxRwnUucL8eFYl7w==" saltValue="vUEIhlxD2Sa00RMfx59cmA==" spinCount="100000" sheet="1" objects="1" scenarios="1"/>
  <mergeCells count="25">
    <mergeCell ref="C25:F2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 ref="C6:F6"/>
    <mergeCell ref="C7:F7"/>
    <mergeCell ref="C8:F8"/>
    <mergeCell ref="A1:F1"/>
    <mergeCell ref="A2:F2"/>
    <mergeCell ref="C3:F3"/>
    <mergeCell ref="C4:F4"/>
    <mergeCell ref="C5:F5"/>
  </mergeCells>
  <dataValidations count="2">
    <dataValidation type="list" allowBlank="1" showInputMessage="1" showErrorMessage="1" sqref="C23:F24">
      <formula1>"Select,Yes,No"</formula1>
    </dataValidation>
    <dataValidation type="list" allowBlank="1" showInputMessage="1" showErrorMessage="1" sqref="C25:F25">
      <formula1>"Select, ASSOCHAM GEM, LEED, GRIHA, IGBC, Any Other"</formula1>
    </dataValidation>
  </dataValidations>
  <pageMargins left="0.70866141732283472" right="0.70866141732283472" top="0.74803149606299213" bottom="0.74803149606299213" header="0.31496062992125984" footer="0.31496062992125984"/>
  <pageSetup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8"/>
  <sheetViews>
    <sheetView topLeftCell="A119" zoomScale="70" zoomScaleNormal="70" workbookViewId="0">
      <selection activeCell="D40" sqref="D40"/>
    </sheetView>
  </sheetViews>
  <sheetFormatPr defaultColWidth="9.140625" defaultRowHeight="15" x14ac:dyDescent="0.25"/>
  <cols>
    <col min="1" max="1" width="10" style="1" customWidth="1"/>
    <col min="2" max="2" width="73.85546875" style="1" customWidth="1"/>
    <col min="3" max="3" width="29.42578125" style="1" customWidth="1"/>
    <col min="4" max="7" width="24.7109375" style="1" customWidth="1"/>
    <col min="8" max="16384" width="9.140625" style="1"/>
  </cols>
  <sheetData>
    <row r="1" spans="1:7" ht="20.25" x14ac:dyDescent="0.25">
      <c r="A1" s="115" t="s">
        <v>167</v>
      </c>
      <c r="B1" s="115"/>
      <c r="C1" s="115"/>
      <c r="D1" s="115"/>
      <c r="E1" s="115"/>
      <c r="F1" s="115"/>
      <c r="G1" s="115"/>
    </row>
    <row r="2" spans="1:7" ht="18.75" x14ac:dyDescent="0.25">
      <c r="A2" s="116" t="s">
        <v>121</v>
      </c>
      <c r="B2" s="116"/>
      <c r="C2" s="116"/>
      <c r="D2" s="116"/>
      <c r="E2" s="116"/>
      <c r="F2" s="116"/>
      <c r="G2" s="116"/>
    </row>
    <row r="3" spans="1:7" ht="15.75" customHeight="1" x14ac:dyDescent="0.25">
      <c r="A3" s="38">
        <v>1</v>
      </c>
      <c r="B3" s="39" t="s">
        <v>1</v>
      </c>
      <c r="C3" s="40" t="s">
        <v>2</v>
      </c>
      <c r="D3" s="41" t="s">
        <v>165</v>
      </c>
      <c r="E3" s="41" t="s">
        <v>168</v>
      </c>
      <c r="F3" s="41" t="s">
        <v>169</v>
      </c>
      <c r="G3" s="41" t="s">
        <v>179</v>
      </c>
    </row>
    <row r="4" spans="1:7" ht="15.75" customHeight="1" x14ac:dyDescent="0.25">
      <c r="A4" s="42">
        <v>1.1000000000000001</v>
      </c>
      <c r="B4" s="43" t="s">
        <v>59</v>
      </c>
      <c r="C4" s="44" t="s">
        <v>3</v>
      </c>
      <c r="D4" s="2"/>
      <c r="E4" s="2"/>
      <c r="F4" s="2"/>
      <c r="G4" s="2"/>
    </row>
    <row r="5" spans="1:7" ht="15.75" customHeight="1" x14ac:dyDescent="0.25">
      <c r="A5" s="42">
        <v>1.2</v>
      </c>
      <c r="B5" s="43" t="s">
        <v>13</v>
      </c>
      <c r="C5" s="44" t="s">
        <v>3</v>
      </c>
      <c r="D5" s="2"/>
      <c r="E5" s="2"/>
      <c r="F5" s="2"/>
      <c r="G5" s="2"/>
    </row>
    <row r="6" spans="1:7" ht="15.75" customHeight="1" x14ac:dyDescent="0.25">
      <c r="A6" s="42">
        <v>1.3</v>
      </c>
      <c r="B6" s="43" t="s">
        <v>60</v>
      </c>
      <c r="C6" s="44" t="s">
        <v>3</v>
      </c>
      <c r="D6" s="2"/>
      <c r="E6" s="2"/>
      <c r="F6" s="2"/>
      <c r="G6" s="2"/>
    </row>
    <row r="7" spans="1:7" ht="15.75" customHeight="1" x14ac:dyDescent="0.25">
      <c r="A7" s="103"/>
      <c r="B7" s="104"/>
      <c r="C7" s="104"/>
      <c r="D7" s="104"/>
      <c r="E7" s="104"/>
      <c r="F7" s="104"/>
      <c r="G7" s="105"/>
    </row>
    <row r="8" spans="1:7" ht="31.5" x14ac:dyDescent="0.25">
      <c r="A8" s="38">
        <v>2</v>
      </c>
      <c r="B8" s="39" t="s">
        <v>160</v>
      </c>
      <c r="C8" s="40" t="s">
        <v>2</v>
      </c>
      <c r="D8" s="41" t="s">
        <v>165</v>
      </c>
      <c r="E8" s="41" t="s">
        <v>168</v>
      </c>
      <c r="F8" s="41" t="s">
        <v>169</v>
      </c>
      <c r="G8" s="41" t="s">
        <v>179</v>
      </c>
    </row>
    <row r="9" spans="1:7" ht="15.75" customHeight="1" x14ac:dyDescent="0.25">
      <c r="A9" s="42" t="s">
        <v>17</v>
      </c>
      <c r="B9" s="43" t="s">
        <v>14</v>
      </c>
      <c r="C9" s="44" t="s">
        <v>15</v>
      </c>
      <c r="D9" s="2"/>
      <c r="E9" s="2"/>
      <c r="F9" s="2"/>
      <c r="G9" s="2"/>
    </row>
    <row r="10" spans="1:7" ht="15.75" customHeight="1" x14ac:dyDescent="0.25">
      <c r="A10" s="42" t="s">
        <v>18</v>
      </c>
      <c r="B10" s="43" t="s">
        <v>16</v>
      </c>
      <c r="C10" s="44" t="s">
        <v>142</v>
      </c>
      <c r="D10" s="2"/>
      <c r="E10" s="2"/>
      <c r="F10" s="2"/>
      <c r="G10" s="2"/>
    </row>
    <row r="11" spans="1:7" ht="15.75" customHeight="1" x14ac:dyDescent="0.25">
      <c r="A11" s="42" t="s">
        <v>19</v>
      </c>
      <c r="B11" s="43" t="s">
        <v>103</v>
      </c>
      <c r="C11" s="44" t="s">
        <v>174</v>
      </c>
      <c r="D11" s="2"/>
      <c r="E11" s="2"/>
      <c r="F11" s="2"/>
      <c r="G11" s="2"/>
    </row>
    <row r="12" spans="1:7" ht="15.75" customHeight="1" x14ac:dyDescent="0.25">
      <c r="A12" s="42" t="s">
        <v>20</v>
      </c>
      <c r="B12" s="43" t="s">
        <v>104</v>
      </c>
      <c r="C12" s="44" t="s">
        <v>175</v>
      </c>
      <c r="D12" s="2"/>
      <c r="E12" s="2"/>
      <c r="F12" s="2"/>
      <c r="G12" s="2"/>
    </row>
    <row r="13" spans="1:7" ht="15.75" customHeight="1" x14ac:dyDescent="0.25">
      <c r="A13" s="103"/>
      <c r="B13" s="104"/>
      <c r="C13" s="104"/>
      <c r="D13" s="104"/>
      <c r="E13" s="104"/>
      <c r="F13" s="104"/>
      <c r="G13" s="105"/>
    </row>
    <row r="14" spans="1:7" ht="15.75" customHeight="1" x14ac:dyDescent="0.25">
      <c r="A14" s="38">
        <v>2.2000000000000002</v>
      </c>
      <c r="B14" s="45" t="s">
        <v>21</v>
      </c>
      <c r="C14" s="40"/>
      <c r="D14" s="41" t="s">
        <v>165</v>
      </c>
      <c r="E14" s="41" t="s">
        <v>168</v>
      </c>
      <c r="F14" s="41" t="s">
        <v>169</v>
      </c>
      <c r="G14" s="41" t="s">
        <v>179</v>
      </c>
    </row>
    <row r="15" spans="1:7" ht="15.75" customHeight="1" x14ac:dyDescent="0.25">
      <c r="A15" s="42" t="s">
        <v>61</v>
      </c>
      <c r="B15" s="46" t="s">
        <v>22</v>
      </c>
      <c r="C15" s="44" t="s">
        <v>15</v>
      </c>
      <c r="D15" s="2"/>
      <c r="E15" s="2"/>
      <c r="F15" s="2"/>
      <c r="G15" s="2"/>
    </row>
    <row r="16" spans="1:7" ht="15.75" customHeight="1" x14ac:dyDescent="0.25">
      <c r="A16" s="42" t="s">
        <v>62</v>
      </c>
      <c r="B16" s="46" t="s">
        <v>23</v>
      </c>
      <c r="C16" s="44" t="s">
        <v>15</v>
      </c>
      <c r="D16" s="2"/>
      <c r="E16" s="2"/>
      <c r="F16" s="2"/>
      <c r="G16" s="2"/>
    </row>
    <row r="17" spans="1:7" ht="15.75" customHeight="1" x14ac:dyDescent="0.25">
      <c r="A17" s="42" t="s">
        <v>63</v>
      </c>
      <c r="B17" s="46" t="s">
        <v>24</v>
      </c>
      <c r="C17" s="44" t="s">
        <v>15</v>
      </c>
      <c r="D17" s="2"/>
      <c r="E17" s="2"/>
      <c r="F17" s="2"/>
      <c r="G17" s="2"/>
    </row>
    <row r="18" spans="1:7" ht="15.75" customHeight="1" x14ac:dyDescent="0.25">
      <c r="A18" s="42" t="s">
        <v>64</v>
      </c>
      <c r="B18" s="46" t="s">
        <v>25</v>
      </c>
      <c r="C18" s="44" t="s">
        <v>15</v>
      </c>
      <c r="D18" s="2"/>
      <c r="E18" s="2"/>
      <c r="F18" s="2"/>
      <c r="G18" s="2"/>
    </row>
    <row r="19" spans="1:7" ht="15.75" customHeight="1" x14ac:dyDescent="0.25">
      <c r="A19" s="42" t="s">
        <v>65</v>
      </c>
      <c r="B19" s="46" t="s">
        <v>26</v>
      </c>
      <c r="C19" s="44" t="s">
        <v>142</v>
      </c>
      <c r="D19" s="2"/>
      <c r="E19" s="2"/>
      <c r="F19" s="2"/>
      <c r="G19" s="2"/>
    </row>
    <row r="20" spans="1:7" ht="15.75" customHeight="1" x14ac:dyDescent="0.25">
      <c r="A20" s="42" t="s">
        <v>66</v>
      </c>
      <c r="B20" s="46" t="s">
        <v>27</v>
      </c>
      <c r="C20" s="44" t="s">
        <v>170</v>
      </c>
      <c r="D20" s="2"/>
      <c r="E20" s="2"/>
      <c r="F20" s="2"/>
      <c r="G20" s="2"/>
    </row>
    <row r="21" spans="1:7" ht="15.75" customHeight="1" x14ac:dyDescent="0.25">
      <c r="A21" s="42" t="s">
        <v>67</v>
      </c>
      <c r="B21" s="46" t="s">
        <v>28</v>
      </c>
      <c r="C21" s="44" t="s">
        <v>50</v>
      </c>
      <c r="D21" s="2"/>
      <c r="E21" s="2"/>
      <c r="F21" s="2"/>
      <c r="G21" s="2"/>
    </row>
    <row r="22" spans="1:7" ht="15.75" customHeight="1" x14ac:dyDescent="0.25">
      <c r="A22" s="47" t="s">
        <v>68</v>
      </c>
      <c r="B22" s="48" t="s">
        <v>52</v>
      </c>
      <c r="C22" s="49" t="s">
        <v>174</v>
      </c>
      <c r="D22" s="73">
        <f>IF(D19=0,0,(D20/D19))</f>
        <v>0</v>
      </c>
      <c r="E22" s="73">
        <f t="shared" ref="E22:G22" si="0">IF(E19=0,0,(E20/E19))</f>
        <v>0</v>
      </c>
      <c r="F22" s="73">
        <f t="shared" si="0"/>
        <v>0</v>
      </c>
      <c r="G22" s="73">
        <f t="shared" si="0"/>
        <v>0</v>
      </c>
    </row>
    <row r="23" spans="1:7" ht="15.75" customHeight="1" x14ac:dyDescent="0.25">
      <c r="A23" s="47" t="s">
        <v>69</v>
      </c>
      <c r="B23" s="48" t="s">
        <v>53</v>
      </c>
      <c r="C23" s="49" t="s">
        <v>143</v>
      </c>
      <c r="D23" s="73">
        <f>IF(D19=0,0,(D21/D19))</f>
        <v>0</v>
      </c>
      <c r="E23" s="73">
        <f t="shared" ref="E23:G23" si="1">IF(E19=0,0,(E21/E19))</f>
        <v>0</v>
      </c>
      <c r="F23" s="73">
        <f t="shared" si="1"/>
        <v>0</v>
      </c>
      <c r="G23" s="73">
        <f t="shared" si="1"/>
        <v>0</v>
      </c>
    </row>
    <row r="24" spans="1:7" ht="15.75" customHeight="1" x14ac:dyDescent="0.25">
      <c r="A24" s="103"/>
      <c r="B24" s="104"/>
      <c r="C24" s="104"/>
      <c r="D24" s="104"/>
      <c r="E24" s="104"/>
      <c r="F24" s="104"/>
      <c r="G24" s="105"/>
    </row>
    <row r="25" spans="1:7" ht="15.75" customHeight="1" x14ac:dyDescent="0.25">
      <c r="A25" s="50">
        <v>2.2999999999999998</v>
      </c>
      <c r="B25" s="51" t="s">
        <v>29</v>
      </c>
      <c r="C25" s="52" t="s">
        <v>142</v>
      </c>
      <c r="D25" s="53">
        <f>IFERROR(D10+D19*((D22*860+D23)/(D11*860+D12)),0)</f>
        <v>0</v>
      </c>
      <c r="E25" s="53">
        <f t="shared" ref="E25:G25" si="2">IFERROR(E10+E19*((E22*860+E23)/(E11*860+E12)),0)</f>
        <v>0</v>
      </c>
      <c r="F25" s="53">
        <f t="shared" si="2"/>
        <v>0</v>
      </c>
      <c r="G25" s="53">
        <f t="shared" si="2"/>
        <v>0</v>
      </c>
    </row>
    <row r="26" spans="1:7" ht="15.75" customHeight="1" x14ac:dyDescent="0.25">
      <c r="A26" s="103"/>
      <c r="B26" s="104"/>
      <c r="C26" s="104"/>
      <c r="D26" s="104"/>
      <c r="E26" s="104"/>
      <c r="F26" s="104"/>
      <c r="G26" s="105"/>
    </row>
    <row r="27" spans="1:7" ht="15.75" customHeight="1" x14ac:dyDescent="0.25">
      <c r="A27" s="54">
        <v>3</v>
      </c>
      <c r="B27" s="55" t="s">
        <v>30</v>
      </c>
      <c r="C27" s="56" t="s">
        <v>4</v>
      </c>
      <c r="D27" s="41" t="s">
        <v>165</v>
      </c>
      <c r="E27" s="41" t="s">
        <v>168</v>
      </c>
      <c r="F27" s="41" t="s">
        <v>169</v>
      </c>
      <c r="G27" s="41" t="s">
        <v>179</v>
      </c>
    </row>
    <row r="28" spans="1:7" customFormat="1" ht="15.75" customHeight="1" x14ac:dyDescent="0.25">
      <c r="A28" s="42">
        <v>3.1</v>
      </c>
      <c r="B28" s="57" t="s">
        <v>55</v>
      </c>
      <c r="C28" s="44" t="s">
        <v>58</v>
      </c>
      <c r="D28" s="2"/>
      <c r="E28" s="2"/>
      <c r="F28" s="2"/>
      <c r="G28" s="2"/>
    </row>
    <row r="29" spans="1:7" customFormat="1" ht="15.75" customHeight="1" x14ac:dyDescent="0.25">
      <c r="A29" s="42">
        <v>3.2</v>
      </c>
      <c r="B29" s="57" t="s">
        <v>56</v>
      </c>
      <c r="C29" s="44" t="s">
        <v>58</v>
      </c>
      <c r="D29" s="2"/>
      <c r="E29" s="2"/>
      <c r="F29" s="2"/>
      <c r="G29" s="2"/>
    </row>
    <row r="30" spans="1:7" customFormat="1" ht="15.75" customHeight="1" x14ac:dyDescent="0.25">
      <c r="A30" s="42">
        <v>3.3</v>
      </c>
      <c r="B30" s="57" t="s">
        <v>57</v>
      </c>
      <c r="C30" s="44" t="s">
        <v>58</v>
      </c>
      <c r="D30" s="2"/>
      <c r="E30" s="2"/>
      <c r="F30" s="2"/>
      <c r="G30" s="2"/>
    </row>
    <row r="31" spans="1:7" ht="15.75" customHeight="1" x14ac:dyDescent="0.25">
      <c r="A31" s="42">
        <v>3.4</v>
      </c>
      <c r="B31" s="43" t="s">
        <v>31</v>
      </c>
      <c r="C31" s="44" t="s">
        <v>170</v>
      </c>
      <c r="D31" s="2"/>
      <c r="E31" s="2"/>
      <c r="F31" s="2"/>
      <c r="G31" s="2"/>
    </row>
    <row r="32" spans="1:7" ht="15.75" customHeight="1" x14ac:dyDescent="0.25">
      <c r="A32" s="42">
        <v>3.5</v>
      </c>
      <c r="B32" s="46" t="s">
        <v>32</v>
      </c>
      <c r="C32" s="44" t="s">
        <v>170</v>
      </c>
      <c r="D32" s="2"/>
      <c r="E32" s="2"/>
      <c r="F32" s="2"/>
      <c r="G32" s="2"/>
    </row>
    <row r="33" spans="1:7" ht="15.75" customHeight="1" x14ac:dyDescent="0.25">
      <c r="A33" s="42">
        <v>3.6</v>
      </c>
      <c r="B33" s="43" t="s">
        <v>105</v>
      </c>
      <c r="C33" s="44" t="s">
        <v>170</v>
      </c>
      <c r="D33" s="2"/>
      <c r="E33" s="2"/>
      <c r="F33" s="2"/>
      <c r="G33" s="2"/>
    </row>
    <row r="34" spans="1:7" ht="15.75" customHeight="1" x14ac:dyDescent="0.25">
      <c r="A34" s="42">
        <v>3.7</v>
      </c>
      <c r="B34" s="43" t="s">
        <v>106</v>
      </c>
      <c r="C34" s="44" t="s">
        <v>170</v>
      </c>
      <c r="D34" s="2"/>
      <c r="E34" s="2"/>
      <c r="F34" s="2"/>
      <c r="G34" s="2"/>
    </row>
    <row r="35" spans="1:7" ht="30" customHeight="1" x14ac:dyDescent="0.25">
      <c r="A35" s="42">
        <v>3.8</v>
      </c>
      <c r="B35" s="43" t="s">
        <v>155</v>
      </c>
      <c r="C35" s="44" t="s">
        <v>170</v>
      </c>
      <c r="D35" s="2"/>
      <c r="E35" s="2"/>
      <c r="F35" s="2"/>
      <c r="G35" s="2"/>
    </row>
    <row r="36" spans="1:7" ht="30" customHeight="1" x14ac:dyDescent="0.25">
      <c r="A36" s="42">
        <v>3.9</v>
      </c>
      <c r="B36" s="43" t="s">
        <v>156</v>
      </c>
      <c r="C36" s="44" t="s">
        <v>170</v>
      </c>
      <c r="D36" s="2"/>
      <c r="E36" s="2"/>
      <c r="F36" s="2"/>
      <c r="G36" s="2"/>
    </row>
    <row r="37" spans="1:7" ht="15.75" customHeight="1" x14ac:dyDescent="0.25">
      <c r="A37" s="58">
        <v>3.1</v>
      </c>
      <c r="B37" s="43" t="s">
        <v>33</v>
      </c>
      <c r="C37" s="44" t="s">
        <v>170</v>
      </c>
      <c r="D37" s="2"/>
      <c r="E37" s="2"/>
      <c r="F37" s="2"/>
      <c r="G37" s="2"/>
    </row>
    <row r="38" spans="1:7" ht="15.75" customHeight="1" x14ac:dyDescent="0.25">
      <c r="A38" s="42">
        <v>3.11</v>
      </c>
      <c r="B38" s="43" t="s">
        <v>157</v>
      </c>
      <c r="C38" s="44" t="s">
        <v>170</v>
      </c>
      <c r="D38" s="2"/>
      <c r="E38" s="2"/>
      <c r="F38" s="2"/>
      <c r="G38" s="2"/>
    </row>
    <row r="39" spans="1:7" ht="15.75" customHeight="1" x14ac:dyDescent="0.25">
      <c r="A39" s="50"/>
      <c r="B39" s="51" t="s">
        <v>34</v>
      </c>
      <c r="C39" s="52" t="s">
        <v>171</v>
      </c>
      <c r="D39" s="74">
        <f>(D31+D32+D33+D34+D35+D36-D37-D38)</f>
        <v>0</v>
      </c>
      <c r="E39" s="74">
        <f t="shared" ref="E39:G39" si="3">(E31+E32+E33+E34+E35+E36-E37-E38)</f>
        <v>0</v>
      </c>
      <c r="F39" s="74">
        <f t="shared" si="3"/>
        <v>0</v>
      </c>
      <c r="G39" s="74">
        <f t="shared" si="3"/>
        <v>0</v>
      </c>
    </row>
    <row r="40" spans="1:7" ht="15.75" customHeight="1" x14ac:dyDescent="0.25">
      <c r="A40" s="76"/>
      <c r="B40" s="77" t="s">
        <v>181</v>
      </c>
      <c r="C40" s="76" t="s">
        <v>5</v>
      </c>
      <c r="D40" s="78">
        <f>IFERROR((SUM(D35:D36))/D39,0)</f>
        <v>0</v>
      </c>
      <c r="E40" s="78">
        <f t="shared" ref="E40:G40" si="4">IFERROR((SUM(E35:E36))/E39,0)</f>
        <v>0</v>
      </c>
      <c r="F40" s="78">
        <f t="shared" si="4"/>
        <v>0</v>
      </c>
      <c r="G40" s="78">
        <f t="shared" si="4"/>
        <v>0</v>
      </c>
    </row>
    <row r="41" spans="1:7" ht="15.75" customHeight="1" x14ac:dyDescent="0.25">
      <c r="A41" s="103"/>
      <c r="B41" s="104"/>
      <c r="C41" s="104"/>
      <c r="D41" s="104"/>
      <c r="E41" s="104"/>
      <c r="F41" s="104"/>
      <c r="G41" s="105"/>
    </row>
    <row r="42" spans="1:7" ht="15.75" customHeight="1" x14ac:dyDescent="0.25">
      <c r="A42" s="38">
        <v>4</v>
      </c>
      <c r="B42" s="45" t="s">
        <v>107</v>
      </c>
      <c r="C42" s="40" t="s">
        <v>4</v>
      </c>
      <c r="D42" s="41" t="s">
        <v>165</v>
      </c>
      <c r="E42" s="41" t="s">
        <v>168</v>
      </c>
      <c r="F42" s="41" t="s">
        <v>169</v>
      </c>
      <c r="G42" s="41" t="s">
        <v>179</v>
      </c>
    </row>
    <row r="43" spans="1:7" ht="15.75" customHeight="1" x14ac:dyDescent="0.25">
      <c r="A43" s="42">
        <v>4.0999999999999996</v>
      </c>
      <c r="B43" s="59" t="s">
        <v>108</v>
      </c>
      <c r="C43" s="44" t="s">
        <v>15</v>
      </c>
      <c r="D43" s="2"/>
      <c r="E43" s="2"/>
      <c r="F43" s="3"/>
      <c r="G43" s="3"/>
    </row>
    <row r="44" spans="1:7" ht="15.75" customHeight="1" x14ac:dyDescent="0.25">
      <c r="A44" s="42" t="s">
        <v>70</v>
      </c>
      <c r="B44" s="43" t="s">
        <v>35</v>
      </c>
      <c r="C44" s="44" t="s">
        <v>36</v>
      </c>
      <c r="D44" s="2"/>
      <c r="E44" s="2"/>
      <c r="F44" s="3"/>
      <c r="G44" s="3"/>
    </row>
    <row r="45" spans="1:7" ht="15.75" customHeight="1" x14ac:dyDescent="0.25">
      <c r="A45" s="42" t="s">
        <v>71</v>
      </c>
      <c r="B45" s="43" t="s">
        <v>172</v>
      </c>
      <c r="C45" s="44" t="s">
        <v>37</v>
      </c>
      <c r="D45" s="2"/>
      <c r="E45" s="2"/>
      <c r="F45" s="3"/>
      <c r="G45" s="3"/>
    </row>
    <row r="46" spans="1:7" ht="15.75" customHeight="1" x14ac:dyDescent="0.25">
      <c r="A46" s="60" t="s">
        <v>72</v>
      </c>
      <c r="B46" s="61" t="s">
        <v>38</v>
      </c>
      <c r="C46" s="62" t="s">
        <v>50</v>
      </c>
      <c r="D46" s="63">
        <f>D44*D45*1000/10^6</f>
        <v>0</v>
      </c>
      <c r="E46" s="63">
        <f t="shared" ref="E46:G46" si="5">E44*E45*1000/10^6</f>
        <v>0</v>
      </c>
      <c r="F46" s="63">
        <f t="shared" si="5"/>
        <v>0</v>
      </c>
      <c r="G46" s="63">
        <f t="shared" si="5"/>
        <v>0</v>
      </c>
    </row>
    <row r="47" spans="1:7" ht="15.75" customHeight="1" x14ac:dyDescent="0.25">
      <c r="A47" s="103"/>
      <c r="B47" s="104"/>
      <c r="C47" s="104"/>
      <c r="D47" s="104"/>
      <c r="E47" s="104"/>
      <c r="F47" s="104"/>
      <c r="G47" s="105"/>
    </row>
    <row r="48" spans="1:7" ht="15.75" customHeight="1" x14ac:dyDescent="0.25">
      <c r="A48" s="42">
        <v>4.2</v>
      </c>
      <c r="B48" s="59" t="s">
        <v>109</v>
      </c>
      <c r="C48" s="44" t="s">
        <v>15</v>
      </c>
      <c r="D48" s="2"/>
      <c r="E48" s="2"/>
      <c r="F48" s="3"/>
      <c r="G48" s="3"/>
    </row>
    <row r="49" spans="1:7" ht="15.75" customHeight="1" x14ac:dyDescent="0.25">
      <c r="A49" s="42" t="s">
        <v>73</v>
      </c>
      <c r="B49" s="43" t="s">
        <v>35</v>
      </c>
      <c r="C49" s="44" t="s">
        <v>36</v>
      </c>
      <c r="D49" s="2"/>
      <c r="E49" s="2"/>
      <c r="F49" s="3"/>
      <c r="G49" s="3"/>
    </row>
    <row r="50" spans="1:7" ht="15.75" customHeight="1" x14ac:dyDescent="0.25">
      <c r="A50" s="42" t="s">
        <v>74</v>
      </c>
      <c r="B50" s="43" t="s">
        <v>172</v>
      </c>
      <c r="C50" s="44" t="s">
        <v>37</v>
      </c>
      <c r="D50" s="2"/>
      <c r="E50" s="2"/>
      <c r="F50" s="3"/>
      <c r="G50" s="3"/>
    </row>
    <row r="51" spans="1:7" ht="15.75" customHeight="1" x14ac:dyDescent="0.25">
      <c r="A51" s="60" t="s">
        <v>75</v>
      </c>
      <c r="B51" s="61" t="s">
        <v>39</v>
      </c>
      <c r="C51" s="62" t="s">
        <v>50</v>
      </c>
      <c r="D51" s="63">
        <f>D49*D50*1000/10^6</f>
        <v>0</v>
      </c>
      <c r="E51" s="63">
        <f t="shared" ref="E51:G51" si="6">E49*E50*1000/10^6</f>
        <v>0</v>
      </c>
      <c r="F51" s="63">
        <f t="shared" si="6"/>
        <v>0</v>
      </c>
      <c r="G51" s="63">
        <f t="shared" si="6"/>
        <v>0</v>
      </c>
    </row>
    <row r="52" spans="1:7" ht="15.75" customHeight="1" x14ac:dyDescent="0.25">
      <c r="A52" s="103"/>
      <c r="B52" s="104"/>
      <c r="C52" s="104"/>
      <c r="D52" s="104"/>
      <c r="E52" s="104"/>
      <c r="F52" s="104"/>
      <c r="G52" s="105"/>
    </row>
    <row r="53" spans="1:7" ht="15.75" customHeight="1" x14ac:dyDescent="0.25">
      <c r="A53" s="42">
        <v>4.3</v>
      </c>
      <c r="B53" s="59" t="s">
        <v>158</v>
      </c>
      <c r="C53" s="44" t="s">
        <v>15</v>
      </c>
      <c r="D53" s="2"/>
      <c r="E53" s="2"/>
      <c r="F53" s="3"/>
      <c r="G53" s="3"/>
    </row>
    <row r="54" spans="1:7" ht="15.75" customHeight="1" x14ac:dyDescent="0.25">
      <c r="A54" s="42" t="s">
        <v>76</v>
      </c>
      <c r="B54" s="43" t="s">
        <v>35</v>
      </c>
      <c r="C54" s="44" t="s">
        <v>36</v>
      </c>
      <c r="D54" s="2"/>
      <c r="E54" s="2"/>
      <c r="F54" s="3"/>
      <c r="G54" s="3"/>
    </row>
    <row r="55" spans="1:7" ht="15.75" customHeight="1" x14ac:dyDescent="0.25">
      <c r="A55" s="42" t="s">
        <v>77</v>
      </c>
      <c r="B55" s="43" t="s">
        <v>172</v>
      </c>
      <c r="C55" s="44" t="s">
        <v>37</v>
      </c>
      <c r="D55" s="2"/>
      <c r="E55" s="2"/>
      <c r="F55" s="3"/>
      <c r="G55" s="3"/>
    </row>
    <row r="56" spans="1:7" ht="15.75" customHeight="1" x14ac:dyDescent="0.25">
      <c r="A56" s="60" t="s">
        <v>78</v>
      </c>
      <c r="B56" s="61" t="s">
        <v>40</v>
      </c>
      <c r="C56" s="62" t="s">
        <v>50</v>
      </c>
      <c r="D56" s="63">
        <f>D54*D55*1000/10^6</f>
        <v>0</v>
      </c>
      <c r="E56" s="63">
        <f t="shared" ref="E56:G56" si="7">E54*E55*1000/10^6</f>
        <v>0</v>
      </c>
      <c r="F56" s="63">
        <f t="shared" si="7"/>
        <v>0</v>
      </c>
      <c r="G56" s="63">
        <f t="shared" si="7"/>
        <v>0</v>
      </c>
    </row>
    <row r="57" spans="1:7" ht="15.75" customHeight="1" x14ac:dyDescent="0.25">
      <c r="A57" s="103"/>
      <c r="B57" s="104"/>
      <c r="C57" s="104"/>
      <c r="D57" s="104"/>
      <c r="E57" s="104"/>
      <c r="F57" s="104"/>
      <c r="G57" s="105"/>
    </row>
    <row r="58" spans="1:7" ht="15.75" customHeight="1" collapsed="1" x14ac:dyDescent="0.25">
      <c r="A58" s="42">
        <v>4.3</v>
      </c>
      <c r="B58" s="59" t="s">
        <v>159</v>
      </c>
      <c r="C58" s="44" t="s">
        <v>15</v>
      </c>
      <c r="D58" s="2"/>
      <c r="E58" s="2"/>
      <c r="F58" s="3"/>
      <c r="G58" s="3"/>
    </row>
    <row r="59" spans="1:7" ht="15.75" customHeight="1" x14ac:dyDescent="0.25">
      <c r="A59" s="42" t="s">
        <v>76</v>
      </c>
      <c r="B59" s="43" t="s">
        <v>35</v>
      </c>
      <c r="C59" s="44" t="s">
        <v>36</v>
      </c>
      <c r="D59" s="2"/>
      <c r="E59" s="2"/>
      <c r="F59" s="3"/>
      <c r="G59" s="3"/>
    </row>
    <row r="60" spans="1:7" ht="15.75" customHeight="1" x14ac:dyDescent="0.25">
      <c r="A60" s="42" t="s">
        <v>77</v>
      </c>
      <c r="B60" s="43" t="s">
        <v>172</v>
      </c>
      <c r="C60" s="44" t="s">
        <v>37</v>
      </c>
      <c r="D60" s="2"/>
      <c r="E60" s="2"/>
      <c r="F60" s="3"/>
      <c r="G60" s="3"/>
    </row>
    <row r="61" spans="1:7" ht="15.75" customHeight="1" x14ac:dyDescent="0.25">
      <c r="A61" s="60" t="s">
        <v>78</v>
      </c>
      <c r="B61" s="61" t="s">
        <v>40</v>
      </c>
      <c r="C61" s="62" t="s">
        <v>50</v>
      </c>
      <c r="D61" s="63">
        <f>D59*D60*1000/10^6</f>
        <v>0</v>
      </c>
      <c r="E61" s="63">
        <f t="shared" ref="E61:G61" si="8">E59*E60*1000/10^6</f>
        <v>0</v>
      </c>
      <c r="F61" s="63">
        <f t="shared" si="8"/>
        <v>0</v>
      </c>
      <c r="G61" s="63">
        <f t="shared" si="8"/>
        <v>0</v>
      </c>
    </row>
    <row r="62" spans="1:7" ht="15.75" customHeight="1" x14ac:dyDescent="0.25">
      <c r="A62" s="103"/>
      <c r="B62" s="104"/>
      <c r="C62" s="104"/>
      <c r="D62" s="104"/>
      <c r="E62" s="104"/>
      <c r="F62" s="104"/>
      <c r="G62" s="105"/>
    </row>
    <row r="63" spans="1:7" ht="15.75" customHeight="1" collapsed="1" x14ac:dyDescent="0.25">
      <c r="A63" s="42">
        <v>4.3</v>
      </c>
      <c r="B63" s="59" t="s">
        <v>161</v>
      </c>
      <c r="C63" s="44" t="s">
        <v>15</v>
      </c>
      <c r="D63" s="2"/>
      <c r="E63" s="2"/>
      <c r="F63" s="3"/>
      <c r="G63" s="3"/>
    </row>
    <row r="64" spans="1:7" ht="15.75" customHeight="1" x14ac:dyDescent="0.25">
      <c r="A64" s="42" t="s">
        <v>76</v>
      </c>
      <c r="B64" s="43" t="s">
        <v>35</v>
      </c>
      <c r="C64" s="44" t="s">
        <v>36</v>
      </c>
      <c r="D64" s="2"/>
      <c r="E64" s="2"/>
      <c r="F64" s="3"/>
      <c r="G64" s="3"/>
    </row>
    <row r="65" spans="1:7" ht="15.75" customHeight="1" x14ac:dyDescent="0.25">
      <c r="A65" s="42" t="s">
        <v>77</v>
      </c>
      <c r="B65" s="43" t="s">
        <v>172</v>
      </c>
      <c r="C65" s="44" t="s">
        <v>37</v>
      </c>
      <c r="D65" s="2"/>
      <c r="E65" s="2"/>
      <c r="F65" s="3"/>
      <c r="G65" s="3"/>
    </row>
    <row r="66" spans="1:7" ht="15.75" customHeight="1" x14ac:dyDescent="0.25">
      <c r="A66" s="60" t="s">
        <v>78</v>
      </c>
      <c r="B66" s="61" t="s">
        <v>40</v>
      </c>
      <c r="C66" s="62" t="s">
        <v>50</v>
      </c>
      <c r="D66" s="63">
        <f>D64*D65*1000/10^6</f>
        <v>0</v>
      </c>
      <c r="E66" s="63">
        <f t="shared" ref="E66:G66" si="9">E64*E65*1000/10^6</f>
        <v>0</v>
      </c>
      <c r="F66" s="63">
        <f t="shared" si="9"/>
        <v>0</v>
      </c>
      <c r="G66" s="63">
        <f t="shared" si="9"/>
        <v>0</v>
      </c>
    </row>
    <row r="67" spans="1:7" ht="15.75" customHeight="1" x14ac:dyDescent="0.25">
      <c r="A67" s="103"/>
      <c r="B67" s="104"/>
      <c r="C67" s="104"/>
      <c r="D67" s="104"/>
      <c r="E67" s="104"/>
      <c r="F67" s="104"/>
      <c r="G67" s="105"/>
    </row>
    <row r="68" spans="1:7" ht="15" customHeight="1" x14ac:dyDescent="0.25">
      <c r="A68" s="42">
        <v>4.4000000000000004</v>
      </c>
      <c r="B68" s="64" t="s">
        <v>114</v>
      </c>
      <c r="C68" s="65" t="s">
        <v>15</v>
      </c>
      <c r="D68" s="2"/>
      <c r="E68" s="2"/>
      <c r="F68" s="3"/>
      <c r="G68" s="3"/>
    </row>
    <row r="69" spans="1:7" ht="15.75" customHeight="1" x14ac:dyDescent="0.25">
      <c r="A69" s="42" t="s">
        <v>79</v>
      </c>
      <c r="B69" s="57" t="s">
        <v>35</v>
      </c>
      <c r="C69" s="65" t="s">
        <v>41</v>
      </c>
      <c r="D69" s="16"/>
      <c r="E69" s="2"/>
      <c r="F69" s="3"/>
      <c r="G69" s="3"/>
    </row>
    <row r="70" spans="1:7" ht="15.75" customHeight="1" x14ac:dyDescent="0.25">
      <c r="A70" s="42" t="s">
        <v>80</v>
      </c>
      <c r="B70" s="57" t="s">
        <v>42</v>
      </c>
      <c r="C70" s="65" t="s">
        <v>43</v>
      </c>
      <c r="D70" s="16"/>
      <c r="E70" s="2"/>
      <c r="F70" s="3"/>
      <c r="G70" s="3"/>
    </row>
    <row r="71" spans="1:7" ht="15.75" customHeight="1" x14ac:dyDescent="0.25">
      <c r="A71" s="42" t="s">
        <v>81</v>
      </c>
      <c r="B71" s="43" t="s">
        <v>172</v>
      </c>
      <c r="C71" s="65" t="s">
        <v>44</v>
      </c>
      <c r="D71" s="16"/>
      <c r="E71" s="2"/>
      <c r="F71" s="3"/>
      <c r="G71" s="3"/>
    </row>
    <row r="72" spans="1:7" ht="15.75" customHeight="1" x14ac:dyDescent="0.25">
      <c r="A72" s="60" t="s">
        <v>82</v>
      </c>
      <c r="B72" s="61" t="s">
        <v>40</v>
      </c>
      <c r="C72" s="62" t="s">
        <v>50</v>
      </c>
      <c r="D72" s="63">
        <f>D69*D70*D71*1000/10^6</f>
        <v>0</v>
      </c>
      <c r="E72" s="63">
        <f t="shared" ref="E72:G72" si="10">E69*E70*E71*1000/10^6</f>
        <v>0</v>
      </c>
      <c r="F72" s="63">
        <f t="shared" si="10"/>
        <v>0</v>
      </c>
      <c r="G72" s="63">
        <f t="shared" si="10"/>
        <v>0</v>
      </c>
    </row>
    <row r="73" spans="1:7" ht="15.75" customHeight="1" x14ac:dyDescent="0.25">
      <c r="A73" s="103"/>
      <c r="B73" s="104"/>
      <c r="C73" s="104"/>
      <c r="D73" s="104"/>
      <c r="E73" s="104"/>
      <c r="F73" s="104"/>
      <c r="G73" s="105"/>
    </row>
    <row r="74" spans="1:7" ht="15.75" customHeight="1" x14ac:dyDescent="0.25">
      <c r="A74" s="42">
        <v>4.5</v>
      </c>
      <c r="B74" s="64" t="s">
        <v>115</v>
      </c>
      <c r="C74" s="65" t="s">
        <v>15</v>
      </c>
      <c r="D74" s="3"/>
      <c r="E74" s="3"/>
      <c r="F74" s="3"/>
      <c r="G74" s="3"/>
    </row>
    <row r="75" spans="1:7" ht="15.75" customHeight="1" x14ac:dyDescent="0.25">
      <c r="A75" s="42" t="s">
        <v>83</v>
      </c>
      <c r="B75" s="57" t="s">
        <v>35</v>
      </c>
      <c r="C75" s="65" t="s">
        <v>41</v>
      </c>
      <c r="D75" s="3"/>
      <c r="E75" s="3"/>
      <c r="F75" s="3"/>
      <c r="G75" s="3"/>
    </row>
    <row r="76" spans="1:7" ht="15.75" customHeight="1" x14ac:dyDescent="0.25">
      <c r="A76" s="42" t="s">
        <v>84</v>
      </c>
      <c r="B76" s="57" t="s">
        <v>42</v>
      </c>
      <c r="C76" s="65" t="s">
        <v>43</v>
      </c>
      <c r="D76" s="3"/>
      <c r="E76" s="3"/>
      <c r="F76" s="3"/>
      <c r="G76" s="3"/>
    </row>
    <row r="77" spans="1:7" ht="15.75" customHeight="1" x14ac:dyDescent="0.25">
      <c r="A77" s="42" t="s">
        <v>85</v>
      </c>
      <c r="B77" s="43" t="s">
        <v>172</v>
      </c>
      <c r="C77" s="65" t="s">
        <v>44</v>
      </c>
      <c r="D77" s="3"/>
      <c r="E77" s="3"/>
      <c r="F77" s="3"/>
      <c r="G77" s="3"/>
    </row>
    <row r="78" spans="1:7" ht="15.75" customHeight="1" x14ac:dyDescent="0.25">
      <c r="A78" s="60" t="s">
        <v>86</v>
      </c>
      <c r="B78" s="61" t="s">
        <v>40</v>
      </c>
      <c r="C78" s="62" t="s">
        <v>50</v>
      </c>
      <c r="D78" s="63">
        <f>D75*D76*D77*1000/10^6</f>
        <v>0</v>
      </c>
      <c r="E78" s="63">
        <f t="shared" ref="E78:G78" si="11">E75*E76*E77*1000/10^6</f>
        <v>0</v>
      </c>
      <c r="F78" s="63">
        <f t="shared" si="11"/>
        <v>0</v>
      </c>
      <c r="G78" s="63">
        <f t="shared" si="11"/>
        <v>0</v>
      </c>
    </row>
    <row r="79" spans="1:7" ht="15.75" customHeight="1" x14ac:dyDescent="0.25">
      <c r="A79" s="103"/>
      <c r="B79" s="104"/>
      <c r="C79" s="104"/>
      <c r="D79" s="104"/>
      <c r="E79" s="104"/>
      <c r="F79" s="104"/>
      <c r="G79" s="105"/>
    </row>
    <row r="80" spans="1:7" ht="15.75" customHeight="1" collapsed="1" x14ac:dyDescent="0.25">
      <c r="A80" s="42">
        <v>4.5999999999999996</v>
      </c>
      <c r="B80" s="64" t="s">
        <v>113</v>
      </c>
      <c r="C80" s="65" t="s">
        <v>15</v>
      </c>
      <c r="D80" s="2"/>
      <c r="E80" s="2"/>
      <c r="F80" s="3"/>
      <c r="G80" s="3"/>
    </row>
    <row r="81" spans="1:7" ht="16.5" customHeight="1" x14ac:dyDescent="0.25">
      <c r="A81" s="42" t="s">
        <v>87</v>
      </c>
      <c r="B81" s="57" t="s">
        <v>35</v>
      </c>
      <c r="C81" s="65" t="s">
        <v>41</v>
      </c>
      <c r="D81" s="2"/>
      <c r="E81" s="2"/>
      <c r="F81" s="3"/>
      <c r="G81" s="3"/>
    </row>
    <row r="82" spans="1:7" ht="15.75" customHeight="1" x14ac:dyDescent="0.25">
      <c r="A82" s="42" t="s">
        <v>88</v>
      </c>
      <c r="B82" s="57" t="s">
        <v>42</v>
      </c>
      <c r="C82" s="65" t="s">
        <v>43</v>
      </c>
      <c r="D82" s="2"/>
      <c r="E82" s="2"/>
      <c r="F82" s="3"/>
      <c r="G82" s="3"/>
    </row>
    <row r="83" spans="1:7" ht="15.75" customHeight="1" x14ac:dyDescent="0.25">
      <c r="A83" s="42" t="s">
        <v>89</v>
      </c>
      <c r="B83" s="43" t="s">
        <v>172</v>
      </c>
      <c r="C83" s="65" t="s">
        <v>44</v>
      </c>
      <c r="D83" s="2"/>
      <c r="E83" s="2"/>
      <c r="F83" s="3"/>
      <c r="G83" s="3"/>
    </row>
    <row r="84" spans="1:7" ht="15.75" customHeight="1" x14ac:dyDescent="0.25">
      <c r="A84" s="60" t="s">
        <v>90</v>
      </c>
      <c r="B84" s="61" t="s">
        <v>40</v>
      </c>
      <c r="C84" s="62" t="s">
        <v>50</v>
      </c>
      <c r="D84" s="63">
        <f>D81*D82*D83*1000/10^6</f>
        <v>0</v>
      </c>
      <c r="E84" s="63">
        <f t="shared" ref="E84:G84" si="12">E81*E82*E83*1000/10^6</f>
        <v>0</v>
      </c>
      <c r="F84" s="63">
        <f t="shared" si="12"/>
        <v>0</v>
      </c>
      <c r="G84" s="63">
        <f t="shared" si="12"/>
        <v>0</v>
      </c>
    </row>
    <row r="85" spans="1:7" ht="15.75" customHeight="1" x14ac:dyDescent="0.25">
      <c r="A85" s="103"/>
      <c r="B85" s="104"/>
      <c r="C85" s="104"/>
      <c r="D85" s="104"/>
      <c r="E85" s="104"/>
      <c r="F85" s="104"/>
      <c r="G85" s="105"/>
    </row>
    <row r="86" spans="1:7" ht="15.75" customHeight="1" collapsed="1" x14ac:dyDescent="0.25">
      <c r="A86" s="42">
        <v>4.5999999999999996</v>
      </c>
      <c r="B86" s="64" t="s">
        <v>122</v>
      </c>
      <c r="C86" s="65" t="s">
        <v>15</v>
      </c>
      <c r="D86" s="2"/>
      <c r="E86" s="2"/>
      <c r="F86" s="3"/>
      <c r="G86" s="3"/>
    </row>
    <row r="87" spans="1:7" ht="16.5" customHeight="1" x14ac:dyDescent="0.25">
      <c r="A87" s="42" t="s">
        <v>87</v>
      </c>
      <c r="B87" s="57" t="s">
        <v>35</v>
      </c>
      <c r="C87" s="65" t="s">
        <v>41</v>
      </c>
      <c r="D87" s="2"/>
      <c r="E87" s="2"/>
      <c r="F87" s="3"/>
      <c r="G87" s="3"/>
    </row>
    <row r="88" spans="1:7" ht="15.75" customHeight="1" x14ac:dyDescent="0.25">
      <c r="A88" s="42" t="s">
        <v>88</v>
      </c>
      <c r="B88" s="57" t="s">
        <v>42</v>
      </c>
      <c r="C88" s="65" t="s">
        <v>43</v>
      </c>
      <c r="D88" s="2"/>
      <c r="E88" s="2"/>
      <c r="F88" s="3"/>
      <c r="G88" s="3"/>
    </row>
    <row r="89" spans="1:7" ht="15.75" customHeight="1" x14ac:dyDescent="0.25">
      <c r="A89" s="42" t="s">
        <v>89</v>
      </c>
      <c r="B89" s="43" t="s">
        <v>172</v>
      </c>
      <c r="C89" s="65" t="s">
        <v>44</v>
      </c>
      <c r="D89" s="2"/>
      <c r="E89" s="2"/>
      <c r="F89" s="3"/>
      <c r="G89" s="3"/>
    </row>
    <row r="90" spans="1:7" ht="15.75" customHeight="1" x14ac:dyDescent="0.25">
      <c r="A90" s="60" t="s">
        <v>90</v>
      </c>
      <c r="B90" s="61" t="s">
        <v>40</v>
      </c>
      <c r="C90" s="62" t="s">
        <v>50</v>
      </c>
      <c r="D90" s="63">
        <f>D87*D88*D89*1000/10^6</f>
        <v>0</v>
      </c>
      <c r="E90" s="63">
        <f t="shared" ref="E90:G90" si="13">E87*E88*E89*1000/10^6</f>
        <v>0</v>
      </c>
      <c r="F90" s="63">
        <f t="shared" si="13"/>
        <v>0</v>
      </c>
      <c r="G90" s="63">
        <f t="shared" si="13"/>
        <v>0</v>
      </c>
    </row>
    <row r="91" spans="1:7" ht="15.75" customHeight="1" x14ac:dyDescent="0.25">
      <c r="A91" s="103"/>
      <c r="B91" s="104"/>
      <c r="C91" s="104"/>
      <c r="D91" s="104"/>
      <c r="E91" s="104"/>
      <c r="F91" s="104"/>
      <c r="G91" s="105"/>
    </row>
    <row r="92" spans="1:7" ht="15.75" customHeight="1" collapsed="1" x14ac:dyDescent="0.25">
      <c r="A92" s="42">
        <v>4.5999999999999996</v>
      </c>
      <c r="B92" s="64" t="s">
        <v>123</v>
      </c>
      <c r="C92" s="65" t="s">
        <v>15</v>
      </c>
      <c r="D92" s="2"/>
      <c r="E92" s="2"/>
      <c r="F92" s="3"/>
      <c r="G92" s="3"/>
    </row>
    <row r="93" spans="1:7" ht="16.5" customHeight="1" x14ac:dyDescent="0.25">
      <c r="A93" s="42" t="s">
        <v>87</v>
      </c>
      <c r="B93" s="57" t="s">
        <v>35</v>
      </c>
      <c r="C93" s="65" t="s">
        <v>41</v>
      </c>
      <c r="D93" s="2"/>
      <c r="E93" s="2"/>
      <c r="F93" s="3"/>
      <c r="G93" s="3"/>
    </row>
    <row r="94" spans="1:7" ht="15.75" customHeight="1" x14ac:dyDescent="0.25">
      <c r="A94" s="42" t="s">
        <v>88</v>
      </c>
      <c r="B94" s="57" t="s">
        <v>42</v>
      </c>
      <c r="C94" s="65" t="s">
        <v>43</v>
      </c>
      <c r="D94" s="2"/>
      <c r="E94" s="2"/>
      <c r="F94" s="3"/>
      <c r="G94" s="3"/>
    </row>
    <row r="95" spans="1:7" ht="15.75" customHeight="1" x14ac:dyDescent="0.25">
      <c r="A95" s="42" t="s">
        <v>89</v>
      </c>
      <c r="B95" s="43" t="s">
        <v>172</v>
      </c>
      <c r="C95" s="65" t="s">
        <v>44</v>
      </c>
      <c r="D95" s="2"/>
      <c r="E95" s="2"/>
      <c r="F95" s="3"/>
      <c r="G95" s="3"/>
    </row>
    <row r="96" spans="1:7" ht="15.75" customHeight="1" x14ac:dyDescent="0.25">
      <c r="A96" s="60" t="s">
        <v>90</v>
      </c>
      <c r="B96" s="61" t="s">
        <v>40</v>
      </c>
      <c r="C96" s="62" t="s">
        <v>50</v>
      </c>
      <c r="D96" s="63">
        <f>D93*D94*D95*1000/10^6</f>
        <v>0</v>
      </c>
      <c r="E96" s="63">
        <f t="shared" ref="E96:G96" si="14">E93*E94*E95*1000/10^6</f>
        <v>0</v>
      </c>
      <c r="F96" s="63">
        <f t="shared" si="14"/>
        <v>0</v>
      </c>
      <c r="G96" s="63">
        <f t="shared" si="14"/>
        <v>0</v>
      </c>
    </row>
    <row r="97" spans="1:7" ht="15.75" customHeight="1" x14ac:dyDescent="0.25">
      <c r="A97" s="103"/>
      <c r="B97" s="104"/>
      <c r="C97" s="104"/>
      <c r="D97" s="104"/>
      <c r="E97" s="104"/>
      <c r="F97" s="104"/>
      <c r="G97" s="105"/>
    </row>
    <row r="98" spans="1:7" ht="15.75" customHeight="1" x14ac:dyDescent="0.25">
      <c r="A98" s="42">
        <v>4.7</v>
      </c>
      <c r="B98" s="59" t="s">
        <v>45</v>
      </c>
      <c r="C98" s="44" t="s">
        <v>15</v>
      </c>
      <c r="D98" s="2"/>
      <c r="E98" s="2"/>
      <c r="F98" s="3"/>
      <c r="G98" s="3"/>
    </row>
    <row r="99" spans="1:7" ht="15.75" customHeight="1" x14ac:dyDescent="0.25">
      <c r="A99" s="42" t="s">
        <v>91</v>
      </c>
      <c r="B99" s="43" t="s">
        <v>46</v>
      </c>
      <c r="C99" s="44" t="s">
        <v>100</v>
      </c>
      <c r="D99" s="2"/>
      <c r="E99" s="2"/>
      <c r="F99" s="3"/>
      <c r="G99" s="3"/>
    </row>
    <row r="100" spans="1:7" ht="15.75" customHeight="1" x14ac:dyDescent="0.25">
      <c r="A100" s="42" t="s">
        <v>92</v>
      </c>
      <c r="B100" s="43" t="s">
        <v>172</v>
      </c>
      <c r="C100" s="44" t="s">
        <v>101</v>
      </c>
      <c r="D100" s="2"/>
      <c r="E100" s="2"/>
      <c r="F100" s="3"/>
      <c r="G100" s="3"/>
    </row>
    <row r="101" spans="1:7" ht="15.75" customHeight="1" x14ac:dyDescent="0.25">
      <c r="A101" s="60" t="s">
        <v>93</v>
      </c>
      <c r="B101" s="61" t="s">
        <v>39</v>
      </c>
      <c r="C101" s="62" t="s">
        <v>50</v>
      </c>
      <c r="D101" s="63">
        <f>D99*D100/10^6</f>
        <v>0</v>
      </c>
      <c r="E101" s="63">
        <f t="shared" ref="E101:G101" si="15">E99*E100/10^6</f>
        <v>0</v>
      </c>
      <c r="F101" s="63">
        <f t="shared" si="15"/>
        <v>0</v>
      </c>
      <c r="G101" s="63">
        <f t="shared" si="15"/>
        <v>0</v>
      </c>
    </row>
    <row r="102" spans="1:7" ht="15.75" customHeight="1" x14ac:dyDescent="0.25">
      <c r="A102" s="103"/>
      <c r="B102" s="104"/>
      <c r="C102" s="104"/>
      <c r="D102" s="104"/>
      <c r="E102" s="104"/>
      <c r="F102" s="104"/>
      <c r="G102" s="105"/>
    </row>
    <row r="103" spans="1:7" ht="15.75" customHeight="1" x14ac:dyDescent="0.25">
      <c r="A103" s="42">
        <v>4.8</v>
      </c>
      <c r="B103" s="59" t="s">
        <v>47</v>
      </c>
      <c r="C103" s="44" t="s">
        <v>15</v>
      </c>
      <c r="D103" s="3"/>
      <c r="E103" s="3"/>
      <c r="F103" s="3"/>
      <c r="G103" s="3"/>
    </row>
    <row r="104" spans="1:7" ht="15.75" customHeight="1" x14ac:dyDescent="0.25">
      <c r="A104" s="42" t="s">
        <v>94</v>
      </c>
      <c r="B104" s="43" t="s">
        <v>46</v>
      </c>
      <c r="C104" s="44" t="s">
        <v>100</v>
      </c>
      <c r="D104" s="3"/>
      <c r="E104" s="3"/>
      <c r="F104" s="3"/>
      <c r="G104" s="3"/>
    </row>
    <row r="105" spans="1:7" ht="15.75" customHeight="1" x14ac:dyDescent="0.25">
      <c r="A105" s="42" t="s">
        <v>95</v>
      </c>
      <c r="B105" s="43" t="s">
        <v>172</v>
      </c>
      <c r="C105" s="44" t="s">
        <v>101</v>
      </c>
      <c r="D105" s="3"/>
      <c r="E105" s="3"/>
      <c r="F105" s="3"/>
      <c r="G105" s="3"/>
    </row>
    <row r="106" spans="1:7" ht="15.75" customHeight="1" x14ac:dyDescent="0.25">
      <c r="A106" s="60" t="s">
        <v>96</v>
      </c>
      <c r="B106" s="61" t="s">
        <v>40</v>
      </c>
      <c r="C106" s="62" t="s">
        <v>50</v>
      </c>
      <c r="D106" s="63">
        <f>D104*D105/10^6</f>
        <v>0</v>
      </c>
      <c r="E106" s="63">
        <f t="shared" ref="E106:G106" si="16">E104*E105/10^6</f>
        <v>0</v>
      </c>
      <c r="F106" s="63">
        <f t="shared" si="16"/>
        <v>0</v>
      </c>
      <c r="G106" s="63">
        <f t="shared" si="16"/>
        <v>0</v>
      </c>
    </row>
    <row r="107" spans="1:7" ht="15.75" customHeight="1" x14ac:dyDescent="0.25">
      <c r="A107" s="103"/>
      <c r="B107" s="104"/>
      <c r="C107" s="104"/>
      <c r="D107" s="104"/>
      <c r="E107" s="104"/>
      <c r="F107" s="104"/>
      <c r="G107" s="105"/>
    </row>
    <row r="108" spans="1:7" ht="15.75" customHeight="1" x14ac:dyDescent="0.25">
      <c r="A108" s="42">
        <v>4.9000000000000004</v>
      </c>
      <c r="B108" s="59" t="s">
        <v>48</v>
      </c>
      <c r="C108" s="44" t="s">
        <v>15</v>
      </c>
      <c r="D108" s="3"/>
      <c r="E108" s="3"/>
      <c r="F108" s="3"/>
      <c r="G108" s="3"/>
    </row>
    <row r="109" spans="1:7" ht="15.75" customHeight="1" x14ac:dyDescent="0.25">
      <c r="A109" s="42" t="s">
        <v>97</v>
      </c>
      <c r="B109" s="43" t="s">
        <v>46</v>
      </c>
      <c r="C109" s="44" t="s">
        <v>100</v>
      </c>
      <c r="D109" s="3"/>
      <c r="E109" s="3"/>
      <c r="F109" s="3"/>
      <c r="G109" s="3"/>
    </row>
    <row r="110" spans="1:7" ht="15.75" customHeight="1" x14ac:dyDescent="0.25">
      <c r="A110" s="42" t="s">
        <v>98</v>
      </c>
      <c r="B110" s="43" t="s">
        <v>172</v>
      </c>
      <c r="C110" s="44" t="s">
        <v>102</v>
      </c>
      <c r="D110" s="3"/>
      <c r="E110" s="3"/>
      <c r="F110" s="3"/>
      <c r="G110" s="3"/>
    </row>
    <row r="111" spans="1:7" ht="15.75" customHeight="1" x14ac:dyDescent="0.25">
      <c r="A111" s="60" t="s">
        <v>99</v>
      </c>
      <c r="B111" s="61" t="s">
        <v>40</v>
      </c>
      <c r="C111" s="62" t="s">
        <v>50</v>
      </c>
      <c r="D111" s="63">
        <f>D109*D110/10^6</f>
        <v>0</v>
      </c>
      <c r="E111" s="63">
        <f t="shared" ref="E111:G111" si="17">E109*E110/10^6</f>
        <v>0</v>
      </c>
      <c r="F111" s="63">
        <f t="shared" si="17"/>
        <v>0</v>
      </c>
      <c r="G111" s="63">
        <f t="shared" si="17"/>
        <v>0</v>
      </c>
    </row>
    <row r="112" spans="1:7" ht="15.75" customHeight="1" x14ac:dyDescent="0.25">
      <c r="A112" s="103"/>
      <c r="B112" s="104"/>
      <c r="C112" s="104"/>
      <c r="D112" s="104"/>
      <c r="E112" s="104"/>
      <c r="F112" s="104"/>
      <c r="G112" s="105"/>
    </row>
    <row r="113" spans="1:7" ht="15.75" customHeight="1" x14ac:dyDescent="0.25">
      <c r="A113" s="42">
        <v>4.9000000000000004</v>
      </c>
      <c r="B113" s="59" t="s">
        <v>124</v>
      </c>
      <c r="C113" s="44" t="s">
        <v>15</v>
      </c>
      <c r="D113" s="3"/>
      <c r="E113" s="3"/>
      <c r="F113" s="3"/>
      <c r="G113" s="3"/>
    </row>
    <row r="114" spans="1:7" ht="15.75" customHeight="1" x14ac:dyDescent="0.25">
      <c r="A114" s="42" t="s">
        <v>97</v>
      </c>
      <c r="B114" s="43" t="s">
        <v>46</v>
      </c>
      <c r="C114" s="44" t="s">
        <v>100</v>
      </c>
      <c r="D114" s="3"/>
      <c r="E114" s="3"/>
      <c r="F114" s="3"/>
      <c r="G114" s="3"/>
    </row>
    <row r="115" spans="1:7" ht="15.75" customHeight="1" x14ac:dyDescent="0.25">
      <c r="A115" s="42" t="s">
        <v>98</v>
      </c>
      <c r="B115" s="43" t="s">
        <v>172</v>
      </c>
      <c r="C115" s="44" t="s">
        <v>102</v>
      </c>
      <c r="D115" s="3"/>
      <c r="E115" s="3"/>
      <c r="F115" s="3"/>
      <c r="G115" s="3"/>
    </row>
    <row r="116" spans="1:7" ht="15.75" customHeight="1" x14ac:dyDescent="0.25">
      <c r="A116" s="60" t="s">
        <v>99</v>
      </c>
      <c r="B116" s="61" t="s">
        <v>40</v>
      </c>
      <c r="C116" s="62" t="s">
        <v>50</v>
      </c>
      <c r="D116" s="63">
        <f>D114*D115/10^6</f>
        <v>0</v>
      </c>
      <c r="E116" s="63">
        <f t="shared" ref="E116:G116" si="18">E114*E115/10^6</f>
        <v>0</v>
      </c>
      <c r="F116" s="63">
        <f t="shared" si="18"/>
        <v>0</v>
      </c>
      <c r="G116" s="63">
        <f t="shared" si="18"/>
        <v>0</v>
      </c>
    </row>
    <row r="117" spans="1:7" ht="15.75" customHeight="1" x14ac:dyDescent="0.25">
      <c r="A117" s="103"/>
      <c r="B117" s="104"/>
      <c r="C117" s="104"/>
      <c r="D117" s="104"/>
      <c r="E117" s="104"/>
      <c r="F117" s="104"/>
      <c r="G117" s="105"/>
    </row>
    <row r="118" spans="1:7" ht="15.75" customHeight="1" x14ac:dyDescent="0.25">
      <c r="A118" s="42">
        <v>4.9000000000000004</v>
      </c>
      <c r="B118" s="59" t="s">
        <v>125</v>
      </c>
      <c r="C118" s="44" t="s">
        <v>15</v>
      </c>
      <c r="D118" s="3"/>
      <c r="E118" s="3"/>
      <c r="F118" s="3"/>
      <c r="G118" s="3"/>
    </row>
    <row r="119" spans="1:7" ht="15.75" customHeight="1" x14ac:dyDescent="0.25">
      <c r="A119" s="42" t="s">
        <v>97</v>
      </c>
      <c r="B119" s="43" t="s">
        <v>46</v>
      </c>
      <c r="C119" s="44" t="s">
        <v>100</v>
      </c>
      <c r="D119" s="3"/>
      <c r="E119" s="3"/>
      <c r="F119" s="3"/>
      <c r="G119" s="3"/>
    </row>
    <row r="120" spans="1:7" ht="15.75" customHeight="1" x14ac:dyDescent="0.25">
      <c r="A120" s="42" t="s">
        <v>98</v>
      </c>
      <c r="B120" s="43" t="s">
        <v>172</v>
      </c>
      <c r="C120" s="44" t="s">
        <v>102</v>
      </c>
      <c r="D120" s="3"/>
      <c r="E120" s="3"/>
      <c r="F120" s="3"/>
      <c r="G120" s="3"/>
    </row>
    <row r="121" spans="1:7" ht="15.75" customHeight="1" x14ac:dyDescent="0.25">
      <c r="A121" s="60" t="s">
        <v>99</v>
      </c>
      <c r="B121" s="61" t="s">
        <v>40</v>
      </c>
      <c r="C121" s="62" t="s">
        <v>50</v>
      </c>
      <c r="D121" s="63">
        <f>D119*D120/10^6</f>
        <v>0</v>
      </c>
      <c r="E121" s="63">
        <f t="shared" ref="E121:G121" si="19">E119*E120/10^6</f>
        <v>0</v>
      </c>
      <c r="F121" s="63">
        <f t="shared" si="19"/>
        <v>0</v>
      </c>
      <c r="G121" s="63">
        <f t="shared" si="19"/>
        <v>0</v>
      </c>
    </row>
    <row r="122" spans="1:7" ht="15.75" customHeight="1" x14ac:dyDescent="0.25">
      <c r="A122" s="103"/>
      <c r="B122" s="104"/>
      <c r="C122" s="104"/>
      <c r="D122" s="104"/>
      <c r="E122" s="104"/>
      <c r="F122" s="104"/>
      <c r="G122" s="105"/>
    </row>
    <row r="123" spans="1:7" s="15" customFormat="1" ht="15.75" customHeight="1" x14ac:dyDescent="0.2">
      <c r="A123" s="50"/>
      <c r="B123" s="51" t="s">
        <v>49</v>
      </c>
      <c r="C123" s="52" t="s">
        <v>50</v>
      </c>
      <c r="D123" s="74">
        <f>(D46+D51+D56+D72+D78+D84+D101+D106+D111+D116+D121+D96+D90+D61+D66)</f>
        <v>0</v>
      </c>
      <c r="E123" s="74">
        <f t="shared" ref="E123:G123" si="20">(E46+E51+E56+E72+E78+E84+E101+E106+E111+E116+E121+E96+E90+E61+E66)</f>
        <v>0</v>
      </c>
      <c r="F123" s="74">
        <f t="shared" si="20"/>
        <v>0</v>
      </c>
      <c r="G123" s="74">
        <f t="shared" si="20"/>
        <v>0</v>
      </c>
    </row>
    <row r="124" spans="1:7" ht="15.75" customHeight="1" x14ac:dyDescent="0.25">
      <c r="A124" s="103"/>
      <c r="B124" s="104"/>
      <c r="C124" s="104"/>
      <c r="D124" s="104"/>
      <c r="E124" s="104"/>
      <c r="F124" s="104"/>
      <c r="G124" s="105"/>
    </row>
    <row r="125" spans="1:7" ht="33" customHeight="1" x14ac:dyDescent="0.25">
      <c r="A125" s="79">
        <v>5</v>
      </c>
      <c r="B125" s="80" t="s">
        <v>118</v>
      </c>
      <c r="C125" s="81" t="s">
        <v>4</v>
      </c>
      <c r="D125" s="82" t="s">
        <v>165</v>
      </c>
      <c r="E125" s="83" t="s">
        <v>168</v>
      </c>
      <c r="F125" s="83" t="s">
        <v>169</v>
      </c>
      <c r="G125" s="83" t="s">
        <v>179</v>
      </c>
    </row>
    <row r="126" spans="1:7" ht="20.25" customHeight="1" x14ac:dyDescent="0.25">
      <c r="A126" s="10">
        <v>5.0999999999999996</v>
      </c>
      <c r="B126" s="11" t="s">
        <v>110</v>
      </c>
      <c r="C126" s="10" t="s">
        <v>170</v>
      </c>
      <c r="D126" s="84"/>
      <c r="E126" s="3"/>
      <c r="F126" s="3"/>
      <c r="G126" s="3"/>
    </row>
    <row r="127" spans="1:7" ht="18.75" customHeight="1" x14ac:dyDescent="0.25">
      <c r="A127" s="10">
        <v>5.2</v>
      </c>
      <c r="B127" s="109" t="s">
        <v>129</v>
      </c>
      <c r="C127" s="110"/>
      <c r="D127" s="110"/>
      <c r="E127" s="110"/>
      <c r="F127" s="110"/>
      <c r="G127" s="111"/>
    </row>
    <row r="128" spans="1:7" ht="15.75" x14ac:dyDescent="0.25">
      <c r="A128" s="103"/>
      <c r="B128" s="104"/>
      <c r="C128" s="104"/>
      <c r="D128" s="104"/>
      <c r="E128" s="104"/>
      <c r="F128" s="104"/>
      <c r="G128" s="105"/>
    </row>
    <row r="129" spans="1:7" ht="31.5" x14ac:dyDescent="0.25">
      <c r="A129" s="38">
        <v>6</v>
      </c>
      <c r="B129" s="39" t="s">
        <v>119</v>
      </c>
      <c r="C129" s="40" t="s">
        <v>4</v>
      </c>
      <c r="D129" s="41" t="s">
        <v>165</v>
      </c>
      <c r="E129" s="41" t="s">
        <v>168</v>
      </c>
      <c r="F129" s="41" t="s">
        <v>169</v>
      </c>
      <c r="G129" s="41" t="s">
        <v>179</v>
      </c>
    </row>
    <row r="130" spans="1:7" ht="15.75" x14ac:dyDescent="0.25">
      <c r="A130" s="42">
        <v>6.1</v>
      </c>
      <c r="B130" s="66" t="s">
        <v>111</v>
      </c>
      <c r="C130" s="42" t="s">
        <v>50</v>
      </c>
      <c r="D130" s="72"/>
      <c r="E130" s="3"/>
      <c r="F130" s="3"/>
      <c r="G130" s="3"/>
    </row>
    <row r="131" spans="1:7" ht="18.75" customHeight="1" x14ac:dyDescent="0.25">
      <c r="A131" s="42">
        <v>6.2</v>
      </c>
      <c r="B131" s="112" t="s">
        <v>128</v>
      </c>
      <c r="C131" s="113"/>
      <c r="D131" s="113"/>
      <c r="E131" s="113"/>
      <c r="F131" s="113"/>
      <c r="G131" s="114"/>
    </row>
    <row r="132" spans="1:7" ht="15.75" x14ac:dyDescent="0.25">
      <c r="A132" s="103"/>
      <c r="B132" s="104"/>
      <c r="C132" s="104"/>
      <c r="D132" s="104"/>
      <c r="E132" s="104"/>
      <c r="F132" s="104"/>
      <c r="G132" s="105"/>
    </row>
    <row r="133" spans="1:7" ht="15.75" x14ac:dyDescent="0.25">
      <c r="A133" s="38">
        <v>7</v>
      </c>
      <c r="B133" s="67" t="s">
        <v>51</v>
      </c>
      <c r="C133" s="38" t="s">
        <v>4</v>
      </c>
      <c r="D133" s="41" t="s">
        <v>165</v>
      </c>
      <c r="E133" s="41" t="s">
        <v>168</v>
      </c>
      <c r="F133" s="41" t="s">
        <v>169</v>
      </c>
      <c r="G133" s="41" t="s">
        <v>179</v>
      </c>
    </row>
    <row r="134" spans="1:7" ht="31.5" x14ac:dyDescent="0.25">
      <c r="A134" s="50">
        <v>7.1</v>
      </c>
      <c r="B134" s="68" t="s">
        <v>130</v>
      </c>
      <c r="C134" s="50" t="s">
        <v>174</v>
      </c>
      <c r="D134" s="69">
        <f>IFERROR(D39/D25,0)</f>
        <v>0</v>
      </c>
      <c r="E134" s="69">
        <f t="shared" ref="E134:G134" si="21">IFERROR(E39/E25,0)</f>
        <v>0</v>
      </c>
      <c r="F134" s="69">
        <f t="shared" si="21"/>
        <v>0</v>
      </c>
      <c r="G134" s="69">
        <f t="shared" si="21"/>
        <v>0</v>
      </c>
    </row>
    <row r="135" spans="1:7" ht="15.75" x14ac:dyDescent="0.25">
      <c r="A135" s="50">
        <v>7.2</v>
      </c>
      <c r="B135" s="70" t="s">
        <v>132</v>
      </c>
      <c r="C135" s="50" t="s">
        <v>5</v>
      </c>
      <c r="D135" s="71" t="s">
        <v>0</v>
      </c>
      <c r="E135" s="75">
        <f>IF(E134&lt;=0,0,((D134-E134)/D134)*100)</f>
        <v>0</v>
      </c>
      <c r="F135" s="75">
        <f>IF(F134&lt;=0,0,((E134-F134)/E134)*100)</f>
        <v>0</v>
      </c>
      <c r="G135" s="75">
        <f>IF(G134&lt;=0,0,((F134-G134)/F134)*100)</f>
        <v>0</v>
      </c>
    </row>
    <row r="136" spans="1:7" ht="31.5" x14ac:dyDescent="0.25">
      <c r="A136" s="50">
        <v>7.3</v>
      </c>
      <c r="B136" s="68" t="s">
        <v>131</v>
      </c>
      <c r="C136" s="50" t="s">
        <v>143</v>
      </c>
      <c r="D136" s="69">
        <f>IFERROR(D123/D25,0)</f>
        <v>0</v>
      </c>
      <c r="E136" s="69">
        <f t="shared" ref="E136:G136" si="22">IFERROR(E123/E25,0)</f>
        <v>0</v>
      </c>
      <c r="F136" s="69">
        <f t="shared" si="22"/>
        <v>0</v>
      </c>
      <c r="G136" s="69">
        <f t="shared" si="22"/>
        <v>0</v>
      </c>
    </row>
    <row r="137" spans="1:7" ht="15.75" x14ac:dyDescent="0.25">
      <c r="A137" s="50">
        <v>7.4</v>
      </c>
      <c r="B137" s="70" t="s">
        <v>164</v>
      </c>
      <c r="C137" s="50" t="s">
        <v>5</v>
      </c>
      <c r="D137" s="71" t="s">
        <v>0</v>
      </c>
      <c r="E137" s="75">
        <f>IF(E136&lt;=0,0,((D136-E136)/D136)*100)</f>
        <v>0</v>
      </c>
      <c r="F137" s="75">
        <f t="shared" ref="F137:G137" si="23">IF(F136&lt;=0,0,((E136-F136)/E136)*100)</f>
        <v>0</v>
      </c>
      <c r="G137" s="75">
        <f t="shared" si="23"/>
        <v>0</v>
      </c>
    </row>
    <row r="138" spans="1:7" ht="15.75" x14ac:dyDescent="0.25">
      <c r="A138" s="106"/>
      <c r="B138" s="107"/>
      <c r="C138" s="107"/>
      <c r="D138" s="107"/>
      <c r="E138" s="107"/>
      <c r="F138" s="107"/>
      <c r="G138" s="108"/>
    </row>
  </sheetData>
  <sheetProtection algorithmName="SHA-512" hashValue="kD+8KvPoUyosfuojq1JP9lM+jDv0A3vxSyOb8BSHghqtfkmK2WwhYQAtrTE8hknZwAFs8hR8HfaHM+ezCIWqYA==" saltValue="/H+8jScypp0lO1jtjiooNg==" spinCount="100000" sheet="1" objects="1" scenarios="1"/>
  <mergeCells count="28">
    <mergeCell ref="A47:G47"/>
    <mergeCell ref="A52:G52"/>
    <mergeCell ref="A57:G57"/>
    <mergeCell ref="A73:G73"/>
    <mergeCell ref="A1:G1"/>
    <mergeCell ref="A2:G2"/>
    <mergeCell ref="A7:G7"/>
    <mergeCell ref="A13:G13"/>
    <mergeCell ref="A24:G24"/>
    <mergeCell ref="A26:G26"/>
    <mergeCell ref="A41:G41"/>
    <mergeCell ref="A67:G67"/>
    <mergeCell ref="A62:G62"/>
    <mergeCell ref="A124:G124"/>
    <mergeCell ref="A128:G128"/>
    <mergeCell ref="A132:G132"/>
    <mergeCell ref="A138:G138"/>
    <mergeCell ref="A79:G79"/>
    <mergeCell ref="A97:G97"/>
    <mergeCell ref="A102:G102"/>
    <mergeCell ref="A107:G107"/>
    <mergeCell ref="A122:G122"/>
    <mergeCell ref="B127:G127"/>
    <mergeCell ref="B131:G131"/>
    <mergeCell ref="A85:G85"/>
    <mergeCell ref="A91:G91"/>
    <mergeCell ref="A112:G112"/>
    <mergeCell ref="A117:G1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33"/>
  <sheetViews>
    <sheetView zoomScale="70" zoomScaleNormal="70" workbookViewId="0">
      <selection activeCell="A3" sqref="A3:C12"/>
    </sheetView>
  </sheetViews>
  <sheetFormatPr defaultColWidth="9.140625" defaultRowHeight="96" customHeight="1" x14ac:dyDescent="0.25"/>
  <cols>
    <col min="1" max="1" width="7.140625" style="29" customWidth="1"/>
    <col min="2" max="2" width="43.140625" style="29" customWidth="1"/>
    <col min="3" max="3" width="100.7109375" style="29" customWidth="1"/>
    <col min="4" max="9" width="24.7109375" style="29" customWidth="1"/>
    <col min="10" max="10" width="70.85546875" style="29" customWidth="1"/>
    <col min="11" max="16384" width="9.140625" style="29"/>
  </cols>
  <sheetData>
    <row r="1" spans="1:10" ht="22.5" customHeight="1" x14ac:dyDescent="0.25">
      <c r="A1" s="117" t="s">
        <v>8</v>
      </c>
      <c r="B1" s="117" t="s">
        <v>126</v>
      </c>
      <c r="C1" s="117" t="s">
        <v>127</v>
      </c>
      <c r="D1" s="117" t="s">
        <v>12</v>
      </c>
      <c r="E1" s="119" t="s">
        <v>173</v>
      </c>
      <c r="F1" s="119"/>
      <c r="G1" s="119"/>
      <c r="H1" s="119"/>
      <c r="I1" s="117" t="s">
        <v>10</v>
      </c>
      <c r="J1" s="117" t="s">
        <v>7</v>
      </c>
    </row>
    <row r="2" spans="1:10" ht="66.75" customHeight="1" x14ac:dyDescent="0.25">
      <c r="A2" s="118"/>
      <c r="B2" s="118"/>
      <c r="C2" s="118"/>
      <c r="D2" s="118"/>
      <c r="E2" s="35" t="s">
        <v>165</v>
      </c>
      <c r="F2" s="36" t="s">
        <v>168</v>
      </c>
      <c r="G2" s="36" t="s">
        <v>169</v>
      </c>
      <c r="H2" s="36" t="s">
        <v>179</v>
      </c>
      <c r="I2" s="118"/>
      <c r="J2" s="118"/>
    </row>
    <row r="3" spans="1:10" ht="35.25" customHeight="1" x14ac:dyDescent="0.25">
      <c r="A3" s="31"/>
      <c r="B3" s="31"/>
      <c r="C3" s="31"/>
      <c r="D3" s="31"/>
      <c r="E3" s="31"/>
      <c r="F3" s="31"/>
      <c r="G3" s="31"/>
      <c r="H3" s="31"/>
      <c r="I3" s="31"/>
      <c r="J3" s="31"/>
    </row>
    <row r="4" spans="1:10" ht="27" customHeight="1" x14ac:dyDescent="0.25">
      <c r="A4" s="31"/>
      <c r="B4" s="31"/>
      <c r="C4" s="31"/>
      <c r="D4" s="31"/>
      <c r="E4" s="31"/>
      <c r="F4" s="31"/>
      <c r="G4" s="31"/>
      <c r="H4" s="31"/>
      <c r="I4" s="31"/>
      <c r="J4" s="31"/>
    </row>
    <row r="5" spans="1:10" ht="21.75" customHeight="1" x14ac:dyDescent="0.25">
      <c r="A5" s="31"/>
      <c r="B5" s="31"/>
      <c r="C5" s="31"/>
      <c r="D5" s="31"/>
      <c r="E5" s="31"/>
      <c r="F5" s="31"/>
      <c r="G5" s="31"/>
      <c r="H5" s="31"/>
      <c r="I5" s="31"/>
      <c r="J5" s="31"/>
    </row>
    <row r="6" spans="1:10" ht="24.75" customHeight="1" x14ac:dyDescent="0.25">
      <c r="A6" s="31"/>
      <c r="B6" s="31"/>
      <c r="C6" s="31"/>
      <c r="D6" s="31"/>
      <c r="E6" s="31"/>
      <c r="F6" s="31"/>
      <c r="G6" s="31"/>
      <c r="H6" s="31"/>
      <c r="I6" s="31"/>
      <c r="J6" s="31"/>
    </row>
    <row r="7" spans="1:10" ht="27" customHeight="1" x14ac:dyDescent="0.25">
      <c r="A7" s="31"/>
      <c r="B7" s="31"/>
      <c r="C7" s="31"/>
      <c r="D7" s="31"/>
      <c r="E7" s="31"/>
      <c r="F7" s="31"/>
      <c r="G7" s="31"/>
      <c r="H7" s="31"/>
      <c r="I7" s="31"/>
      <c r="J7" s="31"/>
    </row>
    <row r="8" spans="1:10" ht="30" customHeight="1" x14ac:dyDescent="0.25">
      <c r="A8" s="31"/>
      <c r="B8" s="31"/>
      <c r="C8" s="31"/>
      <c r="D8" s="31"/>
      <c r="E8" s="31"/>
      <c r="F8" s="31"/>
      <c r="G8" s="31"/>
      <c r="H8" s="31"/>
      <c r="I8" s="31"/>
      <c r="J8" s="31"/>
    </row>
    <row r="9" spans="1:10" ht="32.25" customHeight="1" x14ac:dyDescent="0.25">
      <c r="A9" s="31"/>
      <c r="B9" s="31"/>
      <c r="C9" s="31"/>
      <c r="D9" s="31"/>
      <c r="E9" s="31"/>
      <c r="F9" s="31"/>
      <c r="G9" s="31"/>
      <c r="H9" s="31"/>
      <c r="I9" s="31"/>
      <c r="J9" s="31"/>
    </row>
    <row r="10" spans="1:10" ht="30.75" customHeight="1" x14ac:dyDescent="0.25">
      <c r="A10" s="31"/>
      <c r="B10" s="31"/>
      <c r="C10" s="31"/>
      <c r="D10" s="31"/>
      <c r="E10" s="31"/>
      <c r="F10" s="31"/>
      <c r="G10" s="31"/>
      <c r="H10" s="31"/>
      <c r="I10" s="31"/>
      <c r="J10" s="31"/>
    </row>
    <row r="11" spans="1:10" ht="30.75" customHeight="1" x14ac:dyDescent="0.25">
      <c r="A11" s="31"/>
      <c r="B11" s="31"/>
      <c r="C11" s="31"/>
      <c r="D11" s="31"/>
      <c r="E11" s="31"/>
      <c r="F11" s="31"/>
      <c r="G11" s="31"/>
      <c r="H11" s="31"/>
      <c r="I11" s="31"/>
      <c r="J11" s="31"/>
    </row>
    <row r="12" spans="1:10" ht="32.25" customHeight="1" x14ac:dyDescent="0.25">
      <c r="A12" s="31"/>
      <c r="B12" s="31"/>
      <c r="C12" s="31"/>
      <c r="D12" s="31"/>
      <c r="E12" s="31"/>
      <c r="F12" s="31"/>
      <c r="G12" s="31"/>
      <c r="H12" s="31"/>
      <c r="I12" s="31"/>
      <c r="J12" s="31"/>
    </row>
    <row r="13" spans="1:10" ht="15" x14ac:dyDescent="0.25">
      <c r="A13" s="30"/>
      <c r="B13" s="30"/>
      <c r="C13" s="30"/>
      <c r="D13" s="30"/>
      <c r="E13" s="30"/>
      <c r="F13" s="30"/>
      <c r="G13" s="30"/>
      <c r="H13" s="30"/>
      <c r="I13" s="30"/>
      <c r="J13" s="30"/>
    </row>
    <row r="14" spans="1:10" ht="15" x14ac:dyDescent="0.25">
      <c r="A14" s="30"/>
      <c r="B14" s="30"/>
      <c r="C14" s="30"/>
      <c r="D14" s="30"/>
      <c r="E14" s="30"/>
      <c r="F14" s="30"/>
      <c r="G14" s="30"/>
      <c r="H14" s="30"/>
      <c r="I14" s="30"/>
      <c r="J14" s="30"/>
    </row>
    <row r="15" spans="1:10" ht="15" x14ac:dyDescent="0.25">
      <c r="A15" s="30"/>
      <c r="B15" s="30"/>
      <c r="C15" s="30"/>
      <c r="D15" s="30"/>
      <c r="E15" s="30"/>
      <c r="F15" s="30"/>
      <c r="G15" s="30"/>
      <c r="H15" s="30"/>
      <c r="I15" s="30"/>
      <c r="J15" s="30"/>
    </row>
    <row r="16" spans="1:10" ht="15" x14ac:dyDescent="0.25">
      <c r="A16" s="30"/>
      <c r="B16" s="30"/>
      <c r="C16" s="30"/>
      <c r="D16" s="30"/>
      <c r="E16" s="30"/>
      <c r="F16" s="30"/>
      <c r="G16" s="30"/>
      <c r="H16" s="30"/>
      <c r="I16" s="30"/>
      <c r="J16" s="30"/>
    </row>
    <row r="17" spans="1:10" ht="15" x14ac:dyDescent="0.25">
      <c r="A17" s="30"/>
      <c r="B17" s="30"/>
      <c r="C17" s="30"/>
      <c r="D17" s="30"/>
      <c r="E17" s="30"/>
      <c r="F17" s="30"/>
      <c r="G17" s="30"/>
      <c r="H17" s="30"/>
      <c r="I17" s="30"/>
      <c r="J17" s="30"/>
    </row>
    <row r="18" spans="1:10" ht="15" x14ac:dyDescent="0.25">
      <c r="A18" s="30"/>
      <c r="B18" s="30"/>
      <c r="C18" s="30"/>
      <c r="D18" s="30"/>
      <c r="E18" s="30"/>
      <c r="F18" s="30"/>
      <c r="G18" s="30"/>
      <c r="H18" s="30"/>
      <c r="I18" s="30"/>
      <c r="J18" s="30"/>
    </row>
    <row r="19" spans="1:10" ht="15" x14ac:dyDescent="0.25">
      <c r="A19" s="30"/>
      <c r="B19" s="30"/>
      <c r="C19" s="30"/>
      <c r="D19" s="30"/>
      <c r="E19" s="30"/>
      <c r="F19" s="30"/>
      <c r="G19" s="30"/>
      <c r="H19" s="30"/>
      <c r="I19" s="30"/>
      <c r="J19" s="30"/>
    </row>
    <row r="20" spans="1:10" ht="15" x14ac:dyDescent="0.25">
      <c r="A20" s="30"/>
      <c r="B20" s="30"/>
      <c r="C20" s="30"/>
      <c r="D20" s="30"/>
      <c r="E20" s="30"/>
      <c r="F20" s="30"/>
      <c r="G20" s="30"/>
      <c r="H20" s="30"/>
      <c r="I20" s="30"/>
      <c r="J20" s="30"/>
    </row>
    <row r="21" spans="1:10" ht="15" x14ac:dyDescent="0.25">
      <c r="A21" s="30"/>
      <c r="B21" s="30"/>
      <c r="C21" s="30"/>
      <c r="D21" s="30"/>
      <c r="E21" s="30"/>
      <c r="F21" s="30"/>
      <c r="G21" s="30"/>
      <c r="H21" s="30"/>
      <c r="I21" s="30"/>
      <c r="J21" s="30"/>
    </row>
    <row r="22" spans="1:10" ht="15" x14ac:dyDescent="0.25">
      <c r="A22" s="30"/>
      <c r="B22" s="30"/>
      <c r="C22" s="30"/>
      <c r="D22" s="30"/>
      <c r="E22" s="30"/>
      <c r="F22" s="30"/>
      <c r="G22" s="30"/>
      <c r="H22" s="30"/>
      <c r="I22" s="30"/>
      <c r="J22" s="30"/>
    </row>
    <row r="23" spans="1:10" ht="15" x14ac:dyDescent="0.25">
      <c r="A23" s="30"/>
      <c r="B23" s="30"/>
      <c r="C23" s="30"/>
      <c r="D23" s="30"/>
      <c r="E23" s="30"/>
      <c r="F23" s="30"/>
      <c r="G23" s="30"/>
      <c r="H23" s="30"/>
      <c r="I23" s="30"/>
      <c r="J23" s="30"/>
    </row>
    <row r="24" spans="1:10" ht="15" x14ac:dyDescent="0.25">
      <c r="A24" s="30"/>
      <c r="B24" s="30"/>
      <c r="C24" s="30"/>
      <c r="D24" s="30"/>
      <c r="E24" s="30"/>
      <c r="F24" s="30"/>
      <c r="G24" s="30"/>
      <c r="H24" s="30"/>
      <c r="I24" s="30"/>
      <c r="J24" s="30"/>
    </row>
    <row r="25" spans="1:10" ht="15" x14ac:dyDescent="0.25">
      <c r="A25" s="30"/>
      <c r="B25" s="30"/>
      <c r="C25" s="30"/>
      <c r="D25" s="30"/>
      <c r="E25" s="30"/>
      <c r="F25" s="30"/>
      <c r="G25" s="30"/>
      <c r="H25" s="30"/>
      <c r="I25" s="30"/>
      <c r="J25" s="30"/>
    </row>
    <row r="26" spans="1:10" ht="15" x14ac:dyDescent="0.25">
      <c r="A26" s="30"/>
      <c r="B26" s="30"/>
      <c r="C26" s="30"/>
      <c r="D26" s="30"/>
      <c r="E26" s="30"/>
      <c r="F26" s="30"/>
      <c r="G26" s="30"/>
      <c r="H26" s="30"/>
      <c r="I26" s="30"/>
      <c r="J26" s="30"/>
    </row>
    <row r="27" spans="1:10" ht="15" x14ac:dyDescent="0.25">
      <c r="A27" s="30"/>
      <c r="B27" s="30"/>
      <c r="C27" s="30"/>
      <c r="D27" s="30"/>
      <c r="E27" s="30"/>
      <c r="F27" s="30"/>
      <c r="G27" s="30"/>
      <c r="H27" s="30"/>
      <c r="I27" s="30"/>
      <c r="J27" s="30"/>
    </row>
    <row r="28" spans="1:10" ht="96" customHeight="1" x14ac:dyDescent="0.25">
      <c r="A28" s="30"/>
      <c r="B28" s="30"/>
      <c r="C28" s="30"/>
      <c r="D28" s="30"/>
      <c r="E28" s="30"/>
      <c r="F28" s="30"/>
      <c r="G28" s="30"/>
      <c r="H28" s="30"/>
      <c r="I28" s="30"/>
      <c r="J28" s="30"/>
    </row>
    <row r="29" spans="1:10" ht="96" customHeight="1" x14ac:dyDescent="0.25">
      <c r="A29" s="30"/>
      <c r="B29" s="30"/>
      <c r="C29" s="30"/>
      <c r="D29" s="30"/>
      <c r="E29" s="30"/>
      <c r="F29" s="30"/>
      <c r="G29" s="30"/>
      <c r="H29" s="30"/>
      <c r="I29" s="30"/>
      <c r="J29" s="30"/>
    </row>
    <row r="30" spans="1:10" ht="96" customHeight="1" x14ac:dyDescent="0.25">
      <c r="A30" s="30"/>
      <c r="B30" s="30"/>
      <c r="C30" s="30"/>
      <c r="D30" s="30"/>
      <c r="E30" s="30"/>
      <c r="F30" s="30"/>
      <c r="G30" s="30"/>
      <c r="H30" s="30"/>
      <c r="I30" s="30"/>
      <c r="J30" s="30"/>
    </row>
    <row r="31" spans="1:10" ht="96" customHeight="1" x14ac:dyDescent="0.25">
      <c r="A31" s="30"/>
      <c r="B31" s="30"/>
      <c r="C31" s="30"/>
      <c r="D31" s="30"/>
      <c r="E31" s="30"/>
      <c r="F31" s="30"/>
      <c r="G31" s="30"/>
      <c r="H31" s="30"/>
      <c r="I31" s="30"/>
      <c r="J31" s="30"/>
    </row>
    <row r="32" spans="1:10" ht="96" customHeight="1" x14ac:dyDescent="0.25">
      <c r="A32" s="30"/>
      <c r="B32" s="30"/>
      <c r="C32" s="30"/>
      <c r="D32" s="30"/>
      <c r="E32" s="30"/>
      <c r="F32" s="30"/>
      <c r="G32" s="30"/>
      <c r="H32" s="30"/>
      <c r="I32" s="30"/>
      <c r="J32" s="30"/>
    </row>
    <row r="33" spans="1:10" ht="96" customHeight="1" x14ac:dyDescent="0.25">
      <c r="A33" s="30"/>
      <c r="B33" s="30"/>
      <c r="C33" s="30"/>
      <c r="D33" s="30"/>
      <c r="E33" s="30"/>
      <c r="F33" s="30"/>
      <c r="G33" s="30"/>
      <c r="H33" s="30"/>
      <c r="I33" s="30"/>
      <c r="J33" s="30"/>
    </row>
  </sheetData>
  <sheetProtection algorithmName="SHA-512" hashValue="ycz4bSWQdvjHhDkm6OaaYeQc2jWUhVfHUpwsNFDAem6Ov36dKCXNrAfmZ72wQeNrFispbvPstfZ3O8J10kQrHQ==" saltValue="+sxZUdC2yFAFcZuXEo6Z8w==" spinCount="100000" sheet="1" objects="1" scenarios="1"/>
  <mergeCells count="7">
    <mergeCell ref="I1:I2"/>
    <mergeCell ref="J1:J2"/>
    <mergeCell ref="A1:A2"/>
    <mergeCell ref="B1:B2"/>
    <mergeCell ref="C1:C2"/>
    <mergeCell ref="D1:D2"/>
    <mergeCell ref="E1:H1"/>
  </mergeCells>
  <pageMargins left="0.70866141732283472" right="0.70866141732283472" top="0.74803149606299213" bottom="0.74803149606299213" header="0.31496062992125984" footer="0.31496062992125984"/>
  <pageSetup paperSize="9"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opLeftCell="D1" zoomScale="60" zoomScaleNormal="60" workbookViewId="0">
      <selection activeCell="D6" sqref="D6"/>
    </sheetView>
  </sheetViews>
  <sheetFormatPr defaultColWidth="9.140625" defaultRowHeight="48.75" customHeight="1" x14ac:dyDescent="0.25"/>
  <cols>
    <col min="1" max="1" width="7.140625" style="27" customWidth="1"/>
    <col min="2" max="2" width="43.140625" style="27" customWidth="1"/>
    <col min="3" max="3" width="100.7109375" style="27" customWidth="1"/>
    <col min="4" max="4" width="19.5703125" style="27" customWidth="1"/>
    <col min="5" max="6" width="24.7109375" style="27" customWidth="1"/>
    <col min="7" max="7" width="12" style="27" customWidth="1"/>
    <col min="8" max="8" width="24.7109375" style="27" customWidth="1"/>
    <col min="9" max="9" width="12" style="27" customWidth="1"/>
    <col min="10" max="10" width="24.7109375" style="27" customWidth="1"/>
    <col min="11" max="11" width="12" style="27" customWidth="1"/>
    <col min="12" max="12" width="24.7109375" style="27" customWidth="1"/>
    <col min="13" max="13" width="12" style="27" customWidth="1"/>
    <col min="14" max="14" width="24.7109375" style="27" customWidth="1"/>
    <col min="15" max="15" width="40" style="27" customWidth="1"/>
    <col min="16" max="16384" width="9.140625" style="27"/>
  </cols>
  <sheetData>
    <row r="1" spans="1:17" ht="20.25" customHeight="1" x14ac:dyDescent="0.25">
      <c r="A1" s="117" t="s">
        <v>8</v>
      </c>
      <c r="B1" s="117" t="s">
        <v>112</v>
      </c>
      <c r="C1" s="117" t="s">
        <v>9</v>
      </c>
      <c r="D1" s="117" t="s">
        <v>54</v>
      </c>
      <c r="E1" s="117" t="s">
        <v>12</v>
      </c>
      <c r="F1" s="120" t="s">
        <v>190</v>
      </c>
      <c r="G1" s="121"/>
      <c r="H1" s="121"/>
      <c r="I1" s="121"/>
      <c r="J1" s="121"/>
      <c r="K1" s="121"/>
      <c r="L1" s="121"/>
      <c r="M1" s="122"/>
      <c r="N1" s="117" t="s">
        <v>10</v>
      </c>
      <c r="O1" s="117" t="s">
        <v>7</v>
      </c>
      <c r="P1" s="28"/>
      <c r="Q1" s="28"/>
    </row>
    <row r="2" spans="1:17" ht="92.25" customHeight="1" x14ac:dyDescent="0.25">
      <c r="A2" s="118"/>
      <c r="B2" s="118"/>
      <c r="C2" s="118"/>
      <c r="D2" s="118"/>
      <c r="E2" s="118"/>
      <c r="F2" s="37" t="s">
        <v>166</v>
      </c>
      <c r="G2" s="37" t="s">
        <v>4</v>
      </c>
      <c r="H2" s="37" t="s">
        <v>176</v>
      </c>
      <c r="I2" s="37" t="s">
        <v>4</v>
      </c>
      <c r="J2" s="37" t="s">
        <v>177</v>
      </c>
      <c r="K2" s="37" t="s">
        <v>4</v>
      </c>
      <c r="L2" s="37" t="s">
        <v>180</v>
      </c>
      <c r="M2" s="37" t="s">
        <v>4</v>
      </c>
      <c r="N2" s="118"/>
      <c r="O2" s="118"/>
      <c r="P2" s="28"/>
      <c r="Q2" s="28"/>
    </row>
    <row r="3" spans="1:17" ht="99.95" customHeight="1" x14ac:dyDescent="0.25">
      <c r="A3" s="31"/>
      <c r="B3" s="31"/>
      <c r="C3" s="31"/>
      <c r="D3" s="31"/>
      <c r="E3" s="31"/>
      <c r="F3" s="31"/>
      <c r="G3" s="31"/>
      <c r="H3" s="31"/>
      <c r="I3" s="31"/>
      <c r="J3" s="31"/>
      <c r="K3" s="31"/>
      <c r="L3" s="31"/>
      <c r="M3" s="31"/>
      <c r="N3" s="31"/>
      <c r="O3" s="31"/>
      <c r="P3" s="28"/>
      <c r="Q3" s="28"/>
    </row>
    <row r="4" spans="1:17" ht="99.95" customHeight="1" x14ac:dyDescent="0.25">
      <c r="A4" s="31"/>
      <c r="B4" s="31"/>
      <c r="C4" s="31"/>
      <c r="D4" s="31"/>
      <c r="E4" s="31"/>
      <c r="F4" s="31"/>
      <c r="G4" s="31"/>
      <c r="H4" s="31"/>
      <c r="I4" s="31"/>
      <c r="J4" s="31"/>
      <c r="K4" s="31"/>
      <c r="L4" s="31"/>
      <c r="M4" s="31"/>
      <c r="N4" s="31"/>
      <c r="O4" s="31"/>
      <c r="P4" s="28"/>
      <c r="Q4" s="28"/>
    </row>
    <row r="5" spans="1:17" ht="99.95" customHeight="1" x14ac:dyDescent="0.25">
      <c r="A5" s="31"/>
      <c r="B5" s="31"/>
      <c r="C5" s="34"/>
      <c r="D5" s="31"/>
      <c r="E5" s="31"/>
      <c r="F5" s="31"/>
      <c r="G5" s="31"/>
      <c r="H5" s="31"/>
      <c r="I5" s="31"/>
      <c r="J5" s="31"/>
      <c r="K5" s="31"/>
      <c r="L5" s="31"/>
      <c r="M5" s="31"/>
      <c r="N5" s="31"/>
      <c r="O5" s="31"/>
      <c r="P5" s="28"/>
      <c r="Q5" s="28"/>
    </row>
    <row r="6" spans="1:17" ht="99.95" customHeight="1" x14ac:dyDescent="0.25">
      <c r="A6" s="31"/>
      <c r="B6" s="31"/>
      <c r="C6" s="31"/>
      <c r="D6" s="31"/>
      <c r="E6" s="31"/>
      <c r="F6" s="31"/>
      <c r="G6" s="31"/>
      <c r="H6" s="31"/>
      <c r="I6" s="31"/>
      <c r="J6" s="31"/>
      <c r="K6" s="31"/>
      <c r="L6" s="31"/>
      <c r="M6" s="31"/>
      <c r="N6" s="31"/>
      <c r="O6" s="31"/>
      <c r="P6" s="28"/>
      <c r="Q6" s="28"/>
    </row>
    <row r="7" spans="1:17" ht="99.95" customHeight="1" x14ac:dyDescent="0.25">
      <c r="A7" s="31"/>
      <c r="B7" s="31"/>
      <c r="C7" s="31"/>
      <c r="D7" s="31"/>
      <c r="E7" s="31"/>
      <c r="F7" s="31"/>
      <c r="G7" s="31"/>
      <c r="H7" s="31"/>
      <c r="I7" s="31"/>
      <c r="J7" s="31"/>
      <c r="K7" s="31"/>
      <c r="L7" s="31"/>
      <c r="M7" s="31"/>
      <c r="N7" s="31"/>
      <c r="O7" s="31"/>
      <c r="P7" s="28"/>
      <c r="Q7" s="28"/>
    </row>
    <row r="8" spans="1:17" ht="99.95" customHeight="1" x14ac:dyDescent="0.25">
      <c r="A8" s="31"/>
      <c r="B8" s="31"/>
      <c r="C8" s="31"/>
      <c r="D8" s="31"/>
      <c r="E8" s="31"/>
      <c r="F8" s="31"/>
      <c r="G8" s="31"/>
      <c r="H8" s="31"/>
      <c r="I8" s="31"/>
      <c r="J8" s="31"/>
      <c r="K8" s="31"/>
      <c r="L8" s="31"/>
      <c r="M8" s="31"/>
      <c r="N8" s="31"/>
      <c r="O8" s="31"/>
      <c r="P8" s="28"/>
      <c r="Q8" s="28"/>
    </row>
    <row r="9" spans="1:17" ht="99.95" customHeight="1" x14ac:dyDescent="0.25">
      <c r="A9" s="31"/>
      <c r="B9" s="31"/>
      <c r="C9" s="31"/>
      <c r="D9" s="31"/>
      <c r="E9" s="31"/>
      <c r="F9" s="31"/>
      <c r="G9" s="31"/>
      <c r="H9" s="31"/>
      <c r="I9" s="31"/>
      <c r="J9" s="31"/>
      <c r="K9" s="31"/>
      <c r="L9" s="31"/>
      <c r="M9" s="31"/>
      <c r="N9" s="31"/>
      <c r="O9" s="31"/>
      <c r="P9" s="28"/>
      <c r="Q9" s="28"/>
    </row>
    <row r="10" spans="1:17" ht="99.95" customHeight="1" x14ac:dyDescent="0.25">
      <c r="A10" s="31"/>
      <c r="B10" s="31"/>
      <c r="C10" s="31"/>
      <c r="D10" s="31"/>
      <c r="E10" s="31"/>
      <c r="F10" s="31"/>
      <c r="G10" s="31"/>
      <c r="H10" s="31"/>
      <c r="I10" s="31"/>
      <c r="J10" s="31"/>
      <c r="K10" s="31"/>
      <c r="L10" s="31"/>
      <c r="M10" s="31"/>
      <c r="N10" s="31"/>
      <c r="O10" s="31"/>
      <c r="P10" s="28"/>
      <c r="Q10" s="28"/>
    </row>
    <row r="11" spans="1:17" ht="99.95" customHeight="1" x14ac:dyDescent="0.25">
      <c r="A11" s="31"/>
      <c r="B11" s="31"/>
      <c r="C11" s="31"/>
      <c r="D11" s="31"/>
      <c r="E11" s="31"/>
      <c r="F11" s="31"/>
      <c r="G11" s="31"/>
      <c r="H11" s="31"/>
      <c r="I11" s="31"/>
      <c r="J11" s="31"/>
      <c r="K11" s="31"/>
      <c r="L11" s="31"/>
      <c r="M11" s="31"/>
      <c r="N11" s="31"/>
      <c r="O11" s="31"/>
      <c r="P11" s="28"/>
      <c r="Q11" s="28"/>
    </row>
    <row r="12" spans="1:17" ht="99.95" customHeight="1" x14ac:dyDescent="0.25">
      <c r="A12" s="31"/>
      <c r="B12" s="31"/>
      <c r="C12" s="31"/>
      <c r="D12" s="31"/>
      <c r="E12" s="31"/>
      <c r="F12" s="31"/>
      <c r="G12" s="31"/>
      <c r="H12" s="31"/>
      <c r="I12" s="31"/>
      <c r="J12" s="31"/>
      <c r="K12" s="31"/>
      <c r="L12" s="31"/>
      <c r="M12" s="31"/>
      <c r="N12" s="31"/>
      <c r="O12" s="31"/>
      <c r="P12" s="28"/>
      <c r="Q12" s="28"/>
    </row>
    <row r="13" spans="1:17" ht="48.75" customHeight="1" x14ac:dyDescent="0.25">
      <c r="A13" s="28"/>
      <c r="B13" s="28"/>
      <c r="C13" s="28"/>
      <c r="D13" s="28"/>
      <c r="E13" s="28"/>
      <c r="F13" s="28"/>
      <c r="G13" s="28"/>
      <c r="H13" s="28"/>
      <c r="I13" s="28"/>
      <c r="J13" s="28"/>
      <c r="K13" s="28"/>
      <c r="L13" s="28"/>
      <c r="M13" s="28"/>
      <c r="N13" s="28"/>
      <c r="O13" s="28"/>
      <c r="P13" s="28"/>
      <c r="Q13" s="28"/>
    </row>
    <row r="14" spans="1:17" ht="48.75" customHeight="1" x14ac:dyDescent="0.25">
      <c r="A14" s="28"/>
      <c r="B14" s="28"/>
      <c r="C14" s="28"/>
      <c r="D14" s="28"/>
      <c r="E14" s="28"/>
      <c r="F14" s="28"/>
      <c r="G14" s="28"/>
      <c r="H14" s="28"/>
      <c r="I14" s="28"/>
      <c r="J14" s="28"/>
      <c r="K14" s="28"/>
      <c r="L14" s="28"/>
      <c r="M14" s="28"/>
      <c r="N14" s="28"/>
      <c r="O14" s="28"/>
      <c r="P14" s="28"/>
      <c r="Q14" s="28"/>
    </row>
    <row r="15" spans="1:17" ht="48.75" customHeight="1" x14ac:dyDescent="0.25">
      <c r="A15" s="28"/>
      <c r="B15" s="28"/>
      <c r="C15" s="28"/>
      <c r="D15" s="28"/>
      <c r="E15" s="28"/>
      <c r="F15" s="28"/>
      <c r="G15" s="28"/>
      <c r="H15" s="28"/>
      <c r="I15" s="28"/>
      <c r="J15" s="28"/>
      <c r="K15" s="28"/>
      <c r="L15" s="28"/>
      <c r="M15" s="28"/>
      <c r="N15" s="28"/>
      <c r="O15" s="28"/>
      <c r="P15" s="28"/>
      <c r="Q15" s="28"/>
    </row>
    <row r="16" spans="1:17" ht="48.75" customHeight="1" x14ac:dyDescent="0.25">
      <c r="A16" s="28"/>
      <c r="B16" s="28"/>
      <c r="C16" s="28"/>
      <c r="D16" s="28"/>
      <c r="E16" s="28"/>
      <c r="F16" s="28"/>
      <c r="G16" s="28"/>
      <c r="H16" s="28"/>
      <c r="I16" s="28"/>
      <c r="J16" s="28"/>
      <c r="K16" s="28"/>
      <c r="L16" s="28"/>
      <c r="M16" s="28"/>
      <c r="N16" s="28"/>
      <c r="O16" s="28"/>
      <c r="P16" s="28"/>
      <c r="Q16" s="28"/>
    </row>
    <row r="17" spans="1:17" ht="48.75" customHeight="1" x14ac:dyDescent="0.25">
      <c r="A17" s="28"/>
      <c r="B17" s="28"/>
      <c r="C17" s="28"/>
      <c r="D17" s="28"/>
      <c r="E17" s="28"/>
      <c r="F17" s="28"/>
      <c r="G17" s="28"/>
      <c r="H17" s="28"/>
      <c r="I17" s="28"/>
      <c r="J17" s="28"/>
      <c r="K17" s="28"/>
      <c r="L17" s="28"/>
      <c r="M17" s="28"/>
      <c r="N17" s="28"/>
      <c r="O17" s="28"/>
      <c r="P17" s="28"/>
      <c r="Q17" s="28"/>
    </row>
    <row r="18" spans="1:17" ht="48.75" customHeight="1" x14ac:dyDescent="0.25">
      <c r="A18" s="28"/>
      <c r="B18" s="28"/>
      <c r="C18" s="28"/>
      <c r="D18" s="28"/>
      <c r="E18" s="28"/>
      <c r="F18" s="28"/>
      <c r="G18" s="28"/>
      <c r="H18" s="28"/>
      <c r="I18" s="28"/>
      <c r="J18" s="28"/>
      <c r="K18" s="28"/>
      <c r="L18" s="28"/>
      <c r="M18" s="28"/>
      <c r="N18" s="28"/>
      <c r="O18" s="28"/>
      <c r="P18" s="28"/>
      <c r="Q18" s="28"/>
    </row>
    <row r="19" spans="1:17" ht="48.75" customHeight="1" x14ac:dyDescent="0.25">
      <c r="A19" s="28"/>
      <c r="B19" s="28"/>
      <c r="C19" s="28"/>
      <c r="D19" s="28"/>
      <c r="E19" s="28"/>
      <c r="F19" s="28"/>
      <c r="G19" s="28"/>
      <c r="H19" s="28"/>
      <c r="I19" s="28"/>
      <c r="J19" s="28"/>
      <c r="K19" s="28"/>
      <c r="L19" s="28"/>
      <c r="M19" s="28"/>
      <c r="N19" s="28"/>
      <c r="O19" s="28"/>
      <c r="P19" s="28"/>
      <c r="Q19" s="28"/>
    </row>
    <row r="20" spans="1:17" ht="48.75" customHeight="1" x14ac:dyDescent="0.25">
      <c r="A20" s="28"/>
      <c r="B20" s="28"/>
      <c r="C20" s="28"/>
      <c r="D20" s="28"/>
      <c r="E20" s="28"/>
      <c r="F20" s="28"/>
      <c r="G20" s="28"/>
      <c r="H20" s="28"/>
      <c r="I20" s="28"/>
      <c r="J20" s="28"/>
      <c r="K20" s="28"/>
      <c r="L20" s="28"/>
      <c r="M20" s="28"/>
      <c r="N20" s="28"/>
      <c r="O20" s="28"/>
      <c r="P20" s="28"/>
      <c r="Q20" s="28"/>
    </row>
    <row r="21" spans="1:17" ht="48.75" customHeight="1" x14ac:dyDescent="0.25">
      <c r="A21" s="28"/>
      <c r="B21" s="28"/>
      <c r="C21" s="28"/>
      <c r="D21" s="28"/>
      <c r="E21" s="28"/>
      <c r="F21" s="28"/>
      <c r="G21" s="28"/>
      <c r="H21" s="28"/>
      <c r="I21" s="28"/>
      <c r="J21" s="28"/>
      <c r="K21" s="28"/>
      <c r="L21" s="28"/>
      <c r="M21" s="28"/>
      <c r="N21" s="28"/>
      <c r="O21" s="28"/>
      <c r="P21" s="28"/>
      <c r="Q21" s="28"/>
    </row>
    <row r="22" spans="1:17" ht="48.75" customHeight="1" x14ac:dyDescent="0.25">
      <c r="A22" s="28"/>
      <c r="B22" s="28"/>
      <c r="C22" s="28"/>
      <c r="D22" s="28"/>
      <c r="E22" s="28"/>
      <c r="F22" s="28"/>
      <c r="G22" s="28"/>
      <c r="H22" s="28"/>
      <c r="I22" s="28"/>
      <c r="J22" s="28"/>
      <c r="K22" s="28"/>
      <c r="L22" s="28"/>
      <c r="M22" s="28"/>
      <c r="N22" s="28"/>
      <c r="O22" s="28"/>
      <c r="P22" s="28"/>
      <c r="Q22" s="28"/>
    </row>
    <row r="23" spans="1:17" ht="48.75" customHeight="1" x14ac:dyDescent="0.25">
      <c r="A23" s="28"/>
      <c r="B23" s="28"/>
      <c r="C23" s="28"/>
      <c r="D23" s="28"/>
      <c r="E23" s="28"/>
      <c r="F23" s="28"/>
      <c r="G23" s="28"/>
      <c r="H23" s="28"/>
      <c r="I23" s="28"/>
      <c r="J23" s="28"/>
      <c r="K23" s="28"/>
      <c r="L23" s="28"/>
      <c r="M23" s="28"/>
      <c r="N23" s="28"/>
      <c r="O23" s="28"/>
      <c r="P23" s="28"/>
      <c r="Q23" s="28"/>
    </row>
    <row r="24" spans="1:17" ht="48.75" customHeight="1" x14ac:dyDescent="0.25">
      <c r="A24" s="28"/>
      <c r="B24" s="28"/>
      <c r="C24" s="28"/>
      <c r="D24" s="28"/>
      <c r="E24" s="28"/>
      <c r="F24" s="28"/>
      <c r="G24" s="28"/>
      <c r="H24" s="28"/>
      <c r="I24" s="28"/>
      <c r="J24" s="28"/>
      <c r="K24" s="28"/>
      <c r="L24" s="28"/>
      <c r="M24" s="28"/>
      <c r="N24" s="28"/>
      <c r="O24" s="28"/>
      <c r="P24" s="28"/>
      <c r="Q24" s="28"/>
    </row>
  </sheetData>
  <sheetProtection algorithmName="SHA-512" hashValue="8tzn4d657IK4aKYXcqrRct8d6d7hw1kIRV/HXH+BxIO6FUoCsElh2twEvhARtihuSWSGEo01O4+QMxgFfihTLQ==" saltValue="1tLUZQgIqnq5mEELljVxAw==" spinCount="100000" sheet="1" objects="1" scenarios="1"/>
  <mergeCells count="8">
    <mergeCell ref="O1:O2"/>
    <mergeCell ref="D1:D2"/>
    <mergeCell ref="A1:A2"/>
    <mergeCell ref="B1:B2"/>
    <mergeCell ref="C1:C2"/>
    <mergeCell ref="E1:E2"/>
    <mergeCell ref="N1:N2"/>
    <mergeCell ref="F1:M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Hriday</cp:lastModifiedBy>
  <cp:lastPrinted>2022-10-10T11:06:12Z</cp:lastPrinted>
  <dcterms:created xsi:type="dcterms:W3CDTF">2020-02-06T07:51:12Z</dcterms:created>
  <dcterms:modified xsi:type="dcterms:W3CDTF">2025-10-14T12:31:52Z</dcterms:modified>
  <cp:category/>
</cp:coreProperties>
</file>